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UIIH-004\uii\Dpto. de Transparencia\2. ÁREA DE TRANSPARENCIA\2. RENDICIÓN DE CUENTAS\2025\1. PRIMER TRIMESTRE\"/>
    </mc:Choice>
  </mc:AlternateContent>
  <bookViews>
    <workbookView xWindow="0" yWindow="0" windowWidth="11970" windowHeight="3795"/>
  </bookViews>
  <sheets>
    <sheet name="MATRIZ RCC_25" sheetId="1" r:id="rId1"/>
  </sheets>
  <definedNames>
    <definedName name="Print_Area" localSheetId="0">'MATRIZ RCC_25'!$A$1:$P$233</definedName>
  </definedNames>
  <calcPr calcId="162913"/>
</workbook>
</file>

<file path=xl/calcChain.xml><?xml version="1.0" encoding="utf-8"?>
<calcChain xmlns="http://schemas.openxmlformats.org/spreadsheetml/2006/main">
  <c r="N143" i="1" l="1"/>
  <c r="M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L123" i="1"/>
  <c r="O122" i="1"/>
  <c r="L122" i="1"/>
  <c r="O121" i="1"/>
  <c r="L121" i="1"/>
  <c r="O120" i="1"/>
  <c r="L120" i="1"/>
  <c r="O119" i="1"/>
  <c r="N114" i="1"/>
  <c r="M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L94" i="1"/>
  <c r="O93" i="1"/>
  <c r="L93" i="1"/>
  <c r="O92" i="1"/>
  <c r="L92" i="1"/>
  <c r="O91" i="1"/>
  <c r="L91" i="1"/>
  <c r="O90" i="1"/>
  <c r="N85" i="1"/>
  <c r="M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L65" i="1"/>
  <c r="O64" i="1"/>
  <c r="L64" i="1"/>
  <c r="O63" i="1"/>
  <c r="L63" i="1"/>
  <c r="O62" i="1"/>
  <c r="L62" i="1"/>
  <c r="O61" i="1"/>
  <c r="O143" i="1" l="1"/>
  <c r="O114" i="1"/>
  <c r="O85" i="1"/>
</calcChain>
</file>

<file path=xl/sharedStrings.xml><?xml version="1.0" encoding="utf-8"?>
<sst xmlns="http://schemas.openxmlformats.org/spreadsheetml/2006/main" count="543" uniqueCount="251">
  <si>
    <t>1- PRESENTACIÓN</t>
  </si>
  <si>
    <t>Institución: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</si>
  <si>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</si>
  <si>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</si>
  <si>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</si>
  <si>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</si>
  <si>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</si>
  <si>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</si>
  <si>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</si>
  <si>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</si>
  <si>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</si>
  <si>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</si>
  <si>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</si>
  <si>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</si>
  <si>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</si>
  <si>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Cantidad de Consultas</t>
  </si>
  <si>
    <t>Respondidos</t>
  </si>
  <si>
    <t>N°</t>
  </si>
  <si>
    <t>Descripción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</si>
  <si>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</si>
  <si>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</si>
  <si>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</si>
  <si>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</si>
  <si>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</si>
  <si>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</si>
  <si>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</si>
  <si>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</si>
  <si>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</si>
  <si>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</si>
  <si>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</si>
  <si>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</si>
  <si>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</si>
  <si>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</si>
  <si>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</si>
  <si>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</si>
  <si>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</si>
  <si>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</si>
  <si>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Evidencia (Enlace Ley 5282/14)</t>
  </si>
  <si>
    <t>Informe de referencia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</si>
  <si>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</si>
  <si>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</si>
  <si>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</si>
  <si>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</si>
  <si>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</si>
  <si>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</si>
  <si>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</si>
  <si>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2-PRESENTACIÓN DE LOS MIEMBROS DEL COMITÉ DE RENDICIÓN DE CUENTAS AL CIUDADANO (CRCC)</t>
  </si>
  <si>
    <t xml:space="preserve">Tema </t>
  </si>
  <si>
    <t>Enlace Portal AIP</t>
  </si>
  <si>
    <t>Fecha</t>
  </si>
  <si>
    <t>Fecha de Contrato</t>
  </si>
  <si>
    <t>Enlace Portal de Denuncias de la SENAC</t>
  </si>
  <si>
    <t>Producto (actividades, materiales, insumos, etc)</t>
  </si>
  <si>
    <t>Enlace</t>
  </si>
  <si>
    <t>Ambito de Aplicación</t>
  </si>
  <si>
    <t>Cantidad de Riesgos detectados</t>
  </si>
  <si>
    <t>Medidas de mitigación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</si>
  <si>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</si>
  <si>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</si>
  <si>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</si>
  <si>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</si>
  <si>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</si>
  <si>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</si>
  <si>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</si>
  <si>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</si>
  <si>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</si>
  <si>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</si>
  <si>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</si>
  <si>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5.2. Participación y difusión en idioma Guaraní</t>
  </si>
  <si>
    <t>8- CONTROL INTERNO Y EXTERNO</t>
  </si>
  <si>
    <t>8.2 Modelo Estándar de Control Interno para las Instituciones Públicas del Paraguay</t>
  </si>
  <si>
    <t xml:space="preserve">9- DESCRIPCIÓN CUALITATIVA DE LOGROS ALCANZADOS </t>
  </si>
  <si>
    <t>3.4- Servicios o Productos Misionales (Depende de la Naturaleza de la Misión Insitucional, puede abarcar un Programa o Proyecto)</t>
  </si>
  <si>
    <t>3.5 Contrataciones realizadas</t>
  </si>
  <si>
    <t>3.6 Ejecución Financiera</t>
  </si>
  <si>
    <t>5- PARTICIPACIÓN CIUDADANA</t>
  </si>
  <si>
    <t>6.2 Gestión de riesgos de corrupción</t>
  </si>
  <si>
    <t>2.1. Resolución de Aprobación y Anexo de Plan de Rendición de Cuentas</t>
  </si>
  <si>
    <t>6- INDICADORES MISIONALES DE RENDICIÓN DE CUENTAS AL CIUDADANO</t>
  </si>
  <si>
    <t>6.1- Indicadores Misionales Identificados</t>
  </si>
  <si>
    <t>7- GESTIÓN DE DENUNCIAS</t>
  </si>
  <si>
    <t xml:space="preserve">Cantidad de hombres </t>
  </si>
  <si>
    <t>Cantidad de mujeres</t>
  </si>
  <si>
    <t>No Respondidos o Reconsideradas</t>
  </si>
  <si>
    <t>7.1.Gestión de denuncias de corrupción</t>
  </si>
  <si>
    <t xml:space="preserve">Periodo del informe: </t>
  </si>
  <si>
    <t>N/A</t>
  </si>
  <si>
    <t>PENDIENTE DE PÚBLICACIÓN</t>
  </si>
  <si>
    <t>https://informacionpublica.paraguay.gov.py/portal/#!/estadisticas/burbujas</t>
  </si>
  <si>
    <t>DESCRIPCIÓN DE ACTIVIDADES</t>
  </si>
  <si>
    <t>Clase 
de Programa</t>
  </si>
  <si>
    <t>Denominación de Clase de Programa</t>
  </si>
  <si>
    <t>Programa</t>
  </si>
  <si>
    <t>Denominación del Programa</t>
  </si>
  <si>
    <t>Proyecto / Actividad</t>
  </si>
  <si>
    <t>Denominación de Proyecto/Actividad</t>
  </si>
  <si>
    <t>Denominación de Actividad/Obra</t>
  </si>
  <si>
    <t xml:space="preserve">Metas </t>
  </si>
  <si>
    <t>Ejecución Financiera</t>
  </si>
  <si>
    <t>Unidad</t>
  </si>
  <si>
    <t>%</t>
  </si>
  <si>
    <t>Plan Financiero
Anual</t>
  </si>
  <si>
    <t>Incluye Transferencias Consolidables</t>
  </si>
  <si>
    <t>https://www.contrataciones.gov.py/buscador/licitaciones.html</t>
  </si>
  <si>
    <t>2,76 CC DISEÑADO</t>
  </si>
  <si>
    <t>2,85 CC DISEÑADO</t>
  </si>
  <si>
    <t>2,97 CC DISEÑADO</t>
  </si>
  <si>
    <t>Oficina de Acceso a la Información Pública</t>
  </si>
  <si>
    <t>Canales de Denuncias Ciudadanas</t>
  </si>
  <si>
    <t>Auditorias Ejecutadas</t>
  </si>
  <si>
    <t xml:space="preserve">Nro. </t>
  </si>
  <si>
    <t>Área a Auditar</t>
  </si>
  <si>
    <t>Informe N°</t>
  </si>
  <si>
    <t>Instalación de canales de denuncias ciudadanas con seguimiento periódico.</t>
  </si>
  <si>
    <t>Instalación de canales de solicitudes de acceso a la información pública.</t>
  </si>
  <si>
    <t>Línea Transversal del Plan Nacional de Desarrollo 2030 : "Gestión Pública Eficiente y Transparente". Las iniciativas  se encuentran vinculadas con el Objetivo de Desarrollo Sostenible (ODS) N°16, el cual trata sobre Paz, Justicia e Instituciones Sólidas, cuya meta N°10 específicamente guarda relación con garantizar el acceso público a la información y proteger las libertades fundamentales, de conformidad con las leyes nacionales y los acuerdos internacionales.</t>
  </si>
  <si>
    <t>La descripción de las metas a alcanzar se encuentran relacionadas con los Lineamientos Estratégicos: “2.1 Desarrollar Mecanismos de Comunicación Externa Proactiva”, “3.1 Mejorar la Comunicación Institucional” y “3.3 Impulsar Campañas de Promoción de Identidad Institucional”  teniendo en cuenta el cumplimiento de las disposiciones emanadas de las leyes, resoluciones y demás reglamentaciones en materia de Transparencia, Rendición de Cuentas al Ciudadano e Integridad.</t>
  </si>
  <si>
    <t>https://www.hacienda.gov.py/web-hacienda/index.php?c=1270</t>
  </si>
  <si>
    <t>5.3 Diagnóstico "The Integrity app"</t>
  </si>
  <si>
    <t>3,08 B- GESTIONADO</t>
  </si>
  <si>
    <t>Celina Gertopan</t>
  </si>
  <si>
    <t>Horacio Esteban Codas</t>
  </si>
  <si>
    <t xml:space="preserve">Avance </t>
  </si>
  <si>
    <t>Carlos Maldonado</t>
  </si>
  <si>
    <t>Enero</t>
  </si>
  <si>
    <t>Febrero</t>
  </si>
  <si>
    <t>Marzo</t>
  </si>
  <si>
    <t>Pendiente de calificación</t>
  </si>
  <si>
    <t>PENDIENTE DE CALIFICACIÓN</t>
  </si>
  <si>
    <t>Plan de Mejoramiento Institucional</t>
  </si>
  <si>
    <t>2.2 Plan de Rendición de Cuentas</t>
  </si>
  <si>
    <t>Código de Actividad /Obra</t>
  </si>
  <si>
    <t>Fuente: SIPP (Módulo de Plan Financiero) y SICO (Sistema de Contabilidad)</t>
  </si>
  <si>
    <t>Ministerio de Economía y Finanzas (MEF)</t>
  </si>
  <si>
    <t>Enlace Evidencia</t>
  </si>
  <si>
    <t xml:space="preserve">Meta </t>
  </si>
  <si>
    <t>Ejecución Mensual</t>
  </si>
  <si>
    <t>En trámite para su publicación dentro del plazo establecido</t>
  </si>
  <si>
    <t>3,49 B- GESTIONADO</t>
  </si>
  <si>
    <t>Dirección General de Anticorrupción y Transparencia</t>
  </si>
  <si>
    <t xml:space="preserve">8.1 Informes de Auditorías Internas y Auditorías Externas </t>
  </si>
  <si>
    <t>Es la dependencia encargada de canalizar las solicitudes de informaciones obrantes en las diferentes fuentes de esta Cartera de Estado que sean realizadas en el marco de la Ley N° 5.282/2014 “DE LIBRE ACCESO CIUDADANO A LA INFORMACIÓN PÚBLICA Y TRANSAPARENCIA GUBERNAMENTAL" y el Decreto N° 4.064/2015. La Institución, se encuentra comprometida con la promoción de la participación ciudadana, prevención y lucha contra la corrupción, propiciando herramientas que permitan hacer uso efectivo del derecho al acceso a la información pública.</t>
  </si>
  <si>
    <t>Primer Trimestre (Enero a Marzo 2025)</t>
  </si>
  <si>
    <t>MATRIZ DE INFORMACIÓN MÍNIMA PARA INFORME DE RENDICIÓN DE CUENTAS AL CIUDADANO - EJERCICIO 2025</t>
  </si>
  <si>
    <t>«Somos el organismo público encargado de la planificación, coordinación y conducción de la política de desarrollo económico sostenible del Estado, comprometido con la gestión eficaz de las personas del sector público, el desarrollo organizacional de los OEE y la administración de los recursos con transparencia y eficiencia, promoviendo el bienestar integral de la ciudadanía».</t>
  </si>
  <si>
    <t>https://www.mef.gov.py/rendicion-de-cuentas-2024</t>
  </si>
  <si>
    <t>Dirección General de Gabinete Ejecutivo</t>
  </si>
  <si>
    <t>Directora General</t>
  </si>
  <si>
    <t>Gerencia General</t>
  </si>
  <si>
    <t>Gerente General</t>
  </si>
  <si>
    <t>Director General</t>
  </si>
  <si>
    <t>Dirección General de Gabinete del Viceministerio de Economía y Planificación</t>
  </si>
  <si>
    <t>Martín Colmán</t>
  </si>
  <si>
    <t>Dirección General de Gabinete del Viceministerio de Administración Financiera</t>
  </si>
  <si>
    <t xml:space="preserve">Flavia Ayala </t>
  </si>
  <si>
    <t>Dirección General de Gabinete del Viceministerio de Capital Humano y Gestión Organizacional</t>
  </si>
  <si>
    <t>Edgar Nuñez</t>
  </si>
  <si>
    <t>https://www.mef.gov.py/marco-legal/resoluciones</t>
  </si>
  <si>
    <t>Enlace Portal del MEF</t>
  </si>
  <si>
    <t>https://www.mef.gov.py/ley-5282-2014</t>
  </si>
  <si>
    <t>https://www.mef.gov.py/ley-5-189-2014</t>
  </si>
  <si>
    <t>En trámite de publicación dentro del plazo establecido</t>
  </si>
  <si>
    <t>DATOS AL MES DE ENERO 2025</t>
  </si>
  <si>
    <t xml:space="preserve"> Memorándum C.T. N° 35/2025</t>
  </si>
  <si>
    <t>Fecha del reporte: 07/04/2025</t>
  </si>
  <si>
    <t>Mantenimiento Y Reparacion De Ascensores Del Mef</t>
  </si>
  <si>
    <t>HOLLER INGENIERIA S.R.L.</t>
  </si>
  <si>
    <t>Adjudicado</t>
  </si>
  <si>
    <t>Contratación De Servicio De Sepelio Para El Mef</t>
  </si>
  <si>
    <t>GRUPO PROINSA S.A.</t>
  </si>
  <si>
    <t>Renovación De Licencias De Uso Oracle, Soporte Oracle Internacional Y Local Con Actualización De Versiones</t>
  </si>
  <si>
    <t>Con llamado (pubicado)</t>
  </si>
  <si>
    <t>_</t>
  </si>
  <si>
    <t>Suscripción De Servicio Cloud De Web Application, Firewall Y Ddos</t>
  </si>
  <si>
    <t>Adquisición De Estantes De Metal Para La Dgsnc Del Mef</t>
  </si>
  <si>
    <t>Servicio De Clasificación Y Guarda De Archivos Para La Dgjp (Mef)</t>
  </si>
  <si>
    <t>Fuente:MEMORANDUM MEF/GG/DGAF/CUOC/DP N° 70/2025</t>
  </si>
  <si>
    <t>El Informe de referencia se encuentra Anexo a la presente Matriz</t>
  </si>
  <si>
    <t xml:space="preserve">https://www.mef.gov.py/ley-5282-2014?page=4 </t>
  </si>
  <si>
    <t>https://www.mef.gov.py/oficina-acceso-informacion-publica</t>
  </si>
  <si>
    <r>
      <t>La Dirección General de Anticorrupción y Transparencia</t>
    </r>
    <r>
      <rPr>
        <sz val="12"/>
        <color rgb="FFFF0000"/>
        <rFont val="Garamond"/>
        <family val="1"/>
      </rPr>
      <t>,</t>
    </r>
    <r>
      <rPr>
        <sz val="12"/>
        <color theme="1"/>
        <rFont val="Garamond"/>
        <family val="1"/>
      </rPr>
      <t xml:space="preserve"> es el órgano encargado de desempeñar labores relativas a la lucha contra la corrupción desde los puntos de vistas de prevención y detección de hechos ilícitos. En este contexto ante cualquier denuncia de hechos punibles o irregularidades por parte de funcionarios o personal contratado de la Institución puede acudir a la Dirección General de Anticorrupción y Transparencia a través del siguiente número habilitado: 0976 181 816 o escribiendo al correo: anticorrupcion.mef@gmail.com. También puede recurrir personalmente a las oficinas de la Dirección General de Anticorrupción y Transparencia ubicada en Caballero 705 esq. Luis Alberto de Herrera.</t>
    </r>
  </si>
  <si>
    <t>https://www.mef.gov.py/denuncie-aquí</t>
  </si>
  <si>
    <t>Canal de Consultas Ciudadanas</t>
  </si>
  <si>
    <t xml:space="preserve">Encuesta de participación ciudadana disponible en la web del Ministerio de Economía y Finanzas a fin de realizar consultas sobre la gestión institucional y Formulario de Contacto:  https://www.mef.gov.py/contactos disponible para facilitar la interacción entre el público y el MEF. </t>
  </si>
  <si>
    <t xml:space="preserve">Dirección General de Anticorrupción y Transparencia /  Dirección General de Comunicación </t>
  </si>
  <si>
    <t>https://www.mef.gov.py/rendicion-de-cuentas-2024 y https://www.mef.gov.py/contactos</t>
  </si>
  <si>
    <t xml:space="preserve">Sujeto a la priorización temática del Plan Anual de Rendición de Cuentas al Ciudadano aprobado por Res. MEF. N° 208/2025, a ser acordado por el Comité de Rendición de Cuentas al Ciudadano.                                                                                                                                    </t>
  </si>
  <si>
    <t xml:space="preserve">La identificación de los Riesgos de Corrupción en las áreas de las distintas dependencias de la Institución se encuentra planificada para el segundo semestre y de conformidad a los lineamientos a ser establecidos por la Contraloría General de la República (CGR) para el ejercicio fiscal 2025.  
</t>
  </si>
  <si>
    <t>Plan Nacional de Desarrollo Paraguay 2050</t>
  </si>
  <si>
    <t>La República del Paraguay ha iniciado la proyección al 2050 de su Plan Nacional de Desarrollo (PND). El PND vigente fue aprobado por Decreto N° 2.794 en el año 2014, y revisado y actualizado en el año 2021. 
El PND es un instrumento de planificación de mediano y largo plazo que facilita la coordinación entre actores clave del gobierno y la sociedad civil. Su propósito es establecer objetivos y metas para el desarrollo socioeconómico, promoviendo decisiones alineadas con el bienestar de los ciudadanos.
La participación en la construcción del PND 2050 se basa en la co-creación, que promueve una participación activa e informada de la ciudadanía. La población, en su rol protagónico, tendrá la oportunidad de proponer estrategias y acciones que se integrarán en la proyección del PND 2050, asegurando que las voces de todos los sectores sean consideradas en el diseño del futuro del país.</t>
  </si>
  <si>
    <t>https://www.paraguay2050.gov.py/</t>
  </si>
  <si>
    <t>Viceministerio de Economía y Planificación</t>
  </si>
  <si>
    <t>La plataforma se encuentra inactiva</t>
  </si>
  <si>
    <t>Matriz de Evaluación del Sistema de Control Interno NRM:2015</t>
  </si>
  <si>
    <t>Informe de Cierre - NM:2015</t>
  </si>
  <si>
    <t>Analisis de los Estados Financieros - MEF 2024</t>
  </si>
  <si>
    <t>Ejecución presupuestaria - Insumos</t>
  </si>
  <si>
    <t>Evaluación de la Efectividad del Sistema de control interno institucional, año 2024: Matriz de evaluación del grado de madurez del SCI NRM:2015 e informe de descripción de puntos principales.</t>
  </si>
  <si>
    <t>Revisión de las principales cuentas patrimoniales, bienes de uso correspondiente al ejercicio fiscal 2024. Se emitió recomendaciones y se solicitó Plan de Mejoramiento Institucional.</t>
  </si>
  <si>
    <t>Revisión procedimiento vigente, recuento de inventario en el sitio de Depósito. Se ha solicitado Plan de Mejoramiento para seguimiento posterior.</t>
  </si>
  <si>
    <t>Fuente: MEMORÁNDUM GGO/DGDO Nº 12/2025</t>
  </si>
  <si>
    <t>Se anexa al presente informe el Plan de Mejoramiento Institucional, debidamente aprobado por la Máxima Autoridad Institucional.</t>
  </si>
  <si>
    <t>TOTAL</t>
  </si>
  <si>
    <t>PROGRAMA CENTRAL</t>
  </si>
  <si>
    <t>PARTIDAS NO ASIGNABLES A PROGRAMAS</t>
  </si>
  <si>
    <t>GESTION ADMINISTRATIVA</t>
  </si>
  <si>
    <t>PAGO DE PENSIONES VARIAS</t>
  </si>
  <si>
    <t>INVENTARIO DE BIENES INMUEBLES</t>
  </si>
  <si>
    <t>VERIFICACIÓN DE TRANSACIONES EN ZONAS FRANCAS</t>
  </si>
  <si>
    <t>CAPACITACIÓN CONSOLIDAC. DE CAPACID CATASTRALES MUNICIPALES</t>
  </si>
  <si>
    <t>CAPACITACIÓN PROGRAMA NACIONAL DE BECAS EN EL EXTERIOR II</t>
  </si>
  <si>
    <t>SERVICIO DE ORIENTACIÓN ESTRATEGICA EN PPR</t>
  </si>
  <si>
    <t>FORMULACIÓN Y EVALUACIÓN DE LA POLITICA ECONOMICA</t>
  </si>
  <si>
    <t>ADMINISTRACIÓN DE LOS RECURSOS DEL ESTADO</t>
  </si>
  <si>
    <t>CAPACITACIÓN PROGRAMA DE BECAS PARA ESTUDIOS EN EL EXTERIOR</t>
  </si>
  <si>
    <t>MEJORAMIENTO DE FINANZAS PÚBLICAS PARA EL DESARROLLO SOSTEN</t>
  </si>
  <si>
    <t>MEJORAMIENTO DE LA GESTIÓN DE LA SSEAF (FASE III)</t>
  </si>
  <si>
    <t>MEDICIÓN DE LAS ACCIONES TRANSVERSALES DEL PRESUPUESTO</t>
  </si>
  <si>
    <t>ADMINISTRACIÓN Y SISTEMAS DE GESTIÓN PÚBLICA</t>
  </si>
  <si>
    <t>GESTION ORGANIZACIONAL Y DE CAPITAL HUMANO</t>
  </si>
  <si>
    <t>TRANSFERENCIAS DIVERSAS DEL ESTADO REALIZADAS</t>
  </si>
  <si>
    <t>TRANSFERENCIA A GOBIERNOS SUBNACIONALES</t>
  </si>
  <si>
    <t>OBLIGACIONES DEL ESTADO DESTINADOS AL DESARROLLO ECONÓMICO</t>
  </si>
  <si>
    <t>TRANSFERENCIA A CUERPOS DE BOMBEROS VOLUNTARIOS DEL PARAGUAY</t>
  </si>
  <si>
    <t>INVERSIONES DE LOS SECTORES SUPERAVITARIOS</t>
  </si>
  <si>
    <t>PAGO DE JUBILACIONES Y PENSIONES</t>
  </si>
  <si>
    <t>ADMINISTRACIÓN Y EJECUCIÓN DEL SERVICIO DE LA DEUDA PÚBLICA</t>
  </si>
  <si>
    <t>TRANSFERENCIAS A OTROS ORGANISMOS Y ENTIDADES DEL ESTADO</t>
  </si>
  <si>
    <t>CAPACITACIÓN CONSOLIDAC. DE CAPACID 
CATASTRALES MUNICIPALES</t>
  </si>
  <si>
    <t>CAPACITACION PROGRAMA NACIONAL DE BECAS EN EL EXTERIOR II</t>
  </si>
  <si>
    <t>OTORGAMIENTO DE BECAS DE POSGRADO EN EL EXTR. Y EN EL PAIS PARA TRABAJADORES DEL SEC. PÚBL. Y PRIV.</t>
  </si>
  <si>
    <t>GESTION ADMINISTRATIVA DEL PROYECTO</t>
  </si>
  <si>
    <t>MEJORAMIENTO DE LA GESTION DE LA SSEAF - FASE III</t>
  </si>
  <si>
    <t>MEDICIÓN DE LAS ACCIONES TRANSVERSALES
DEL PRESUPUESTO</t>
  </si>
  <si>
    <t>ADMINISTRACIÓN Y SISTEMAS DE GESTIÓN 
PÚBLICA</t>
  </si>
  <si>
    <t>GESTION ORGANIZACIONAL Y DE CAPITAL 
HUMANO</t>
  </si>
  <si>
    <t>TRANSFERENCIAS A OTROS ORGANISMOS Y 
ENTIDADES DEL ESTADO</t>
  </si>
  <si>
    <t>ADM</t>
  </si>
  <si>
    <t>PAGOS</t>
  </si>
  <si>
    <t>CERT.CTRAL</t>
  </si>
  <si>
    <t>DESPACHOS</t>
  </si>
  <si>
    <t>INFORMES</t>
  </si>
  <si>
    <t>BECAS</t>
  </si>
  <si>
    <t>SERVICIOS</t>
  </si>
  <si>
    <t>MSM</t>
  </si>
  <si>
    <t>ACTIVIDAD</t>
  </si>
  <si>
    <t>DATOS AL MES DE FEBRERO 2025</t>
  </si>
  <si>
    <t>DATOS AL MES DE MARZO 2025</t>
  </si>
  <si>
    <t>15 solicitudes en trámite dentro del plazo legal  establecido</t>
  </si>
  <si>
    <t>Toda persona interesada en acceder a información obrante en esta Cartera de Estado puede ingresar a la página web del Ministerio de Economía y Finanzas https://www.mef.gov.py/institucional/sala-de-prensa/noticias</t>
  </si>
  <si>
    <t>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</si>
</sst>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_);_(* \(#,##0\);_(* &quot;-&quot;??_);_(@_)"/>
  </numFmts>
  <fonts count="35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sz val="11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i/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  <font>
      <sz val="10"/>
      <name val="Arial"/>
      <family val="2"/>
    </font>
    <font>
      <b/>
      <i/>
      <sz val="11"/>
      <color theme="1"/>
      <name val="Garamond"/>
      <family val="1"/>
    </font>
    <font>
      <b/>
      <i/>
      <sz val="10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 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FF0000"/>
      <name val="Garamond"/>
      <family val="1"/>
    </font>
    <font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24"/>
      <color theme="1"/>
      <name val="Garamond"/>
      <family val="1"/>
    </font>
    <font>
      <b/>
      <sz val="28"/>
      <color theme="1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0024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6" fillId="0" borderId="0" applyNumberFormat="0" applyFont="0" applyFill="0" applyBorder="0" applyAlignment="0" applyProtection="0"/>
    <xf numFmtId="41" fontId="17" fillId="0" borderId="0" applyNumberFormat="0" applyFont="0" applyFill="0" applyBorder="0" applyAlignment="0" applyProtection="0"/>
    <xf numFmtId="164" fontId="17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41" fontId="16" fillId="0" borderId="0" applyNumberFormat="0" applyFont="0" applyFill="0" applyBorder="0" applyAlignment="0" applyProtection="0"/>
    <xf numFmtId="41" fontId="16" fillId="0" borderId="0" applyNumberFormat="0" applyFont="0" applyFill="0" applyBorder="0" applyAlignment="0" applyProtection="0"/>
    <xf numFmtId="41" fontId="16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41" fontId="25" fillId="0" borderId="0" applyNumberFormat="0" applyFont="0" applyFill="0" applyBorder="0" applyAlignment="0" applyProtection="0"/>
    <xf numFmtId="41" fontId="25" fillId="0" borderId="0" applyNumberFormat="0" applyFont="0" applyFill="0" applyBorder="0" applyAlignment="0" applyProtection="0"/>
    <xf numFmtId="41" fontId="25" fillId="0" borderId="0" applyNumberFormat="0" applyFont="0" applyFill="0" applyBorder="0" applyAlignment="0" applyProtection="0"/>
    <xf numFmtId="41" fontId="25" fillId="0" borderId="0" applyNumberFormat="0" applyFont="0" applyFill="0" applyBorder="0" applyAlignment="0" applyProtection="0"/>
    <xf numFmtId="41" fontId="25" fillId="0" borderId="0" applyNumberFormat="0" applyFont="0" applyFill="0" applyBorder="0" applyAlignment="0" applyProtection="0"/>
    <xf numFmtId="41" fontId="25" fillId="0" borderId="0" applyNumberFormat="0" applyFont="0" applyFill="0" applyBorder="0" applyAlignment="0" applyProtection="0"/>
    <xf numFmtId="43" fontId="29" fillId="0" borderId="0" applyFont="0" applyFill="0" applyBorder="0" applyAlignment="0" applyProtection="0"/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3" borderId="0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9" fillId="3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15" fillId="3" borderId="1" xfId="5" applyNumberFormat="1" applyFont="1" applyFill="1" applyBorder="1" applyAlignment="1">
      <alignment horizontal="center" vertical="center" wrapText="1"/>
    </xf>
    <xf numFmtId="0" fontId="15" fillId="3" borderId="0" xfId="5" applyNumberFormat="1" applyFont="1" applyFill="1" applyBorder="1" applyAlignment="1">
      <alignment horizontal="center" vertical="center" wrapText="1"/>
    </xf>
    <xf numFmtId="0" fontId="14" fillId="3" borderId="0" xfId="5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7" fillId="9" borderId="0" xfId="0" applyFont="1" applyFill="1" applyBorder="1">
      <alignment vertical="center"/>
    </xf>
    <xf numFmtId="0" fontId="18" fillId="0" borderId="0" xfId="0" applyFont="1" applyFill="1" applyBorder="1" applyAlignment="1">
      <alignment vertical="top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3" borderId="1" xfId="1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3" borderId="4" xfId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wrapText="1"/>
    </xf>
    <xf numFmtId="165" fontId="31" fillId="0" borderId="16" xfId="18" applyNumberFormat="1" applyFont="1" applyFill="1" applyBorder="1" applyAlignment="1">
      <alignment vertical="center"/>
    </xf>
    <xf numFmtId="2" fontId="31" fillId="0" borderId="16" xfId="0" applyNumberFormat="1" applyFont="1" applyFill="1" applyBorder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2" fillId="10" borderId="16" xfId="0" applyFont="1" applyFill="1" applyBorder="1" applyAlignment="1">
      <alignment vertical="center"/>
    </xf>
    <xf numFmtId="3" fontId="32" fillId="10" borderId="16" xfId="0" applyNumberFormat="1" applyFont="1" applyFill="1" applyBorder="1" applyAlignment="1">
      <alignment vertical="center"/>
    </xf>
    <xf numFmtId="2" fontId="32" fillId="10" borderId="16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2" fontId="32" fillId="0" borderId="0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15" fillId="3" borderId="2" xfId="5" applyNumberFormat="1" applyFont="1" applyFill="1" applyBorder="1" applyAlignment="1">
      <alignment horizontal="center" vertical="center" wrapText="1"/>
    </xf>
    <xf numFmtId="14" fontId="15" fillId="3" borderId="3" xfId="5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49" fontId="15" fillId="0" borderId="2" xfId="5" applyNumberFormat="1" applyFont="1" applyFill="1" applyBorder="1" applyAlignment="1">
      <alignment vertical="center" wrapText="1"/>
    </xf>
    <xf numFmtId="49" fontId="15" fillId="0" borderId="3" xfId="5" applyNumberFormat="1" applyFont="1" applyFill="1" applyBorder="1" applyAlignment="1">
      <alignment vertical="center" wrapText="1"/>
    </xf>
    <xf numFmtId="49" fontId="15" fillId="3" borderId="2" xfId="5" applyNumberFormat="1" applyFont="1" applyFill="1" applyBorder="1" applyAlignment="1">
      <alignment horizontal="center" vertical="center" wrapText="1"/>
    </xf>
    <xf numFmtId="49" fontId="15" fillId="3" borderId="3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3" borderId="1" xfId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 applyProtection="1">
      <alignment horizontal="center" vertical="center" wrapText="1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13" fillId="9" borderId="6" xfId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3" fillId="9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>
      <alignment horizontal="center" vertical="center"/>
    </xf>
    <xf numFmtId="0" fontId="13" fillId="3" borderId="2" xfId="1" applyFill="1" applyBorder="1" applyAlignment="1">
      <alignment horizontal="center" vertical="center" wrapText="1"/>
    </xf>
    <xf numFmtId="0" fontId="13" fillId="3" borderId="5" xfId="1" applyFill="1" applyBorder="1" applyAlignment="1">
      <alignment horizontal="center" vertical="center" wrapText="1"/>
    </xf>
    <xf numFmtId="0" fontId="13" fillId="3" borderId="3" xfId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center" vertical="center" wrapText="1"/>
    </xf>
    <xf numFmtId="0" fontId="13" fillId="9" borderId="0" xfId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center" wrapText="1"/>
    </xf>
    <xf numFmtId="0" fontId="13" fillId="9" borderId="6" xfId="1" applyFill="1" applyBorder="1" applyAlignment="1">
      <alignment horizontal="center" vertical="center" wrapText="1"/>
    </xf>
    <xf numFmtId="0" fontId="13" fillId="9" borderId="8" xfId="1" applyFill="1" applyBorder="1" applyAlignment="1">
      <alignment horizontal="center" vertical="center" wrapText="1"/>
    </xf>
    <xf numFmtId="0" fontId="13" fillId="9" borderId="7" xfId="1" applyFill="1" applyBorder="1" applyAlignment="1">
      <alignment horizontal="center" vertical="center" wrapText="1"/>
    </xf>
    <xf numFmtId="0" fontId="13" fillId="9" borderId="9" xfId="1" applyFill="1" applyBorder="1" applyAlignment="1">
      <alignment horizontal="center" vertical="center" wrapText="1"/>
    </xf>
    <xf numFmtId="0" fontId="13" fillId="9" borderId="4" xfId="1" applyFill="1" applyBorder="1" applyAlignment="1">
      <alignment horizontal="center" vertical="center" wrapText="1"/>
    </xf>
    <xf numFmtId="0" fontId="13" fillId="9" borderId="10" xfId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0" fillId="9" borderId="1" xfId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24" fillId="9" borderId="11" xfId="1" applyFont="1" applyFill="1" applyBorder="1" applyAlignment="1">
      <alignment horizontal="center" vertical="center" wrapText="1"/>
    </xf>
    <xf numFmtId="0" fontId="24" fillId="9" borderId="0" xfId="1" applyFont="1" applyFill="1" applyBorder="1" applyAlignment="1">
      <alignment horizontal="center" vertical="center" wrapText="1"/>
    </xf>
    <xf numFmtId="0" fontId="24" fillId="9" borderId="12" xfId="1" applyFont="1" applyFill="1" applyBorder="1" applyAlignment="1">
      <alignment horizontal="center" vertical="center" wrapText="1"/>
    </xf>
    <xf numFmtId="0" fontId="24" fillId="9" borderId="9" xfId="1" applyFont="1" applyFill="1" applyBorder="1" applyAlignment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4" fillId="9" borderId="10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9" fontId="15" fillId="3" borderId="5" xfId="5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5" xfId="0" applyNumberFormat="1" applyFont="1" applyFill="1" applyBorder="1" applyAlignment="1">
      <alignment horizontal="center" vertical="center" wrapText="1"/>
    </xf>
    <xf numFmtId="17" fontId="8" fillId="2" borderId="3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0" fillId="9" borderId="6" xfId="1" applyFont="1" applyFill="1" applyBorder="1" applyAlignment="1">
      <alignment horizontal="center" vertical="center" wrapText="1"/>
    </xf>
    <xf numFmtId="0" fontId="13" fillId="9" borderId="11" xfId="1" applyFill="1" applyBorder="1" applyAlignment="1">
      <alignment horizontal="center" vertical="center" wrapText="1"/>
    </xf>
    <xf numFmtId="0" fontId="13" fillId="9" borderId="12" xfId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</cellXfs>
  <cellStyles count="19">
    <cellStyle name="Hipervínculo" xfId="1" builtinId="8"/>
    <cellStyle name="Hipervínculo 2" xfId="6"/>
    <cellStyle name="Hipervínculo 3" xfId="11"/>
    <cellStyle name="Millares" xfId="18" builtinId="3"/>
    <cellStyle name="Millares [0] 2" xfId="8"/>
    <cellStyle name="Millares [0] 2 2" xfId="2"/>
    <cellStyle name="Millares [0] 2 2 2" xfId="14"/>
    <cellStyle name="Millares [0] 2 3" xfId="13"/>
    <cellStyle name="Millares [0] 3" xfId="4"/>
    <cellStyle name="Millares [0] 3 2" xfId="3"/>
    <cellStyle name="Millares [0] 3 2 2" xfId="16"/>
    <cellStyle name="Millares [0] 3 3" xfId="9"/>
    <cellStyle name="Millares [0] 3 4" xfId="15"/>
    <cellStyle name="Millares [0] 4" xfId="7"/>
    <cellStyle name="Millares [0] 4 2" xfId="17"/>
    <cellStyle name="Millares [0] 5" xfId="12"/>
    <cellStyle name="Normal" xfId="0" builtinId="0"/>
    <cellStyle name="Normal 2" xfId="5"/>
    <cellStyle name="Normal 3" xfId="10"/>
  </cellStyles>
  <dxfs count="0"/>
  <tableStyles count="0" defaultTableStyle="TableStyleMedium2" defaultPivotStyle="PivotStyleLight16"/>
  <colors>
    <mruColors>
      <color rgb="FFFFFCF3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54</xdr:row>
      <xdr:rowOff>802821</xdr:rowOff>
    </xdr:from>
    <xdr:to>
      <xdr:col>14</xdr:col>
      <xdr:colOff>27215</xdr:colOff>
      <xdr:row>54</xdr:row>
      <xdr:rowOff>1660072</xdr:rowOff>
    </xdr:to>
    <xdr:sp macro="" textlink="">
      <xdr:nvSpPr>
        <xdr:cNvPr id="3" name="CuadroTexto 2"/>
        <xdr:cNvSpPr txBox="1"/>
      </xdr:nvSpPr>
      <xdr:spPr>
        <a:xfrm>
          <a:off x="12110358" y="22764750"/>
          <a:ext cx="3034393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100" b="1"/>
            <a:t>Carlos Maldonado</a:t>
          </a:r>
        </a:p>
        <a:p>
          <a:pPr algn="ctr"/>
          <a:r>
            <a:rPr lang="es-PY" sz="1100" b="1"/>
            <a:t>Coordinador </a:t>
          </a:r>
        </a:p>
        <a:p>
          <a:pPr algn="ctr"/>
          <a:r>
            <a:rPr lang="es-PY" sz="1100" b="1"/>
            <a:t>Comité de Rendición de Cuentas al Ciudadano</a:t>
          </a:r>
        </a:p>
        <a:p>
          <a:pPr algn="ctr"/>
          <a:r>
            <a:rPr lang="es-PY" sz="1100" b="1"/>
            <a:t>Ministerio de Economía y Finanzas</a:t>
          </a:r>
        </a:p>
        <a:p>
          <a:endParaRPr lang="es-PY" sz="1100"/>
        </a:p>
      </xdr:txBody>
    </xdr:sp>
    <xdr:clientData/>
  </xdr:twoCellAnchor>
  <xdr:twoCellAnchor>
    <xdr:from>
      <xdr:col>12</xdr:col>
      <xdr:colOff>1143000</xdr:colOff>
      <xdr:row>154</xdr:row>
      <xdr:rowOff>653143</xdr:rowOff>
    </xdr:from>
    <xdr:to>
      <xdr:col>16</xdr:col>
      <xdr:colOff>27215</xdr:colOff>
      <xdr:row>155</xdr:row>
      <xdr:rowOff>0</xdr:rowOff>
    </xdr:to>
    <xdr:sp macro="" textlink="">
      <xdr:nvSpPr>
        <xdr:cNvPr id="10" name="CuadroTexto 9"/>
        <xdr:cNvSpPr txBox="1"/>
      </xdr:nvSpPr>
      <xdr:spPr>
        <a:xfrm>
          <a:off x="13103679" y="104108250"/>
          <a:ext cx="3034393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100" b="1"/>
            <a:t>Carlos Maldonado</a:t>
          </a:r>
        </a:p>
        <a:p>
          <a:pPr algn="ctr"/>
          <a:r>
            <a:rPr lang="es-PY" sz="1100" b="1"/>
            <a:t>Coordinador </a:t>
          </a:r>
        </a:p>
        <a:p>
          <a:pPr algn="ctr"/>
          <a:r>
            <a:rPr lang="es-PY" sz="1100" b="1"/>
            <a:t>Comité de Rendición de Cuentas al Ciudadano</a:t>
          </a:r>
        </a:p>
        <a:p>
          <a:pPr algn="ctr"/>
          <a:r>
            <a:rPr lang="es-PY" sz="1100" b="1"/>
            <a:t>Ministerio de Economía y Finanzas</a:t>
          </a:r>
        </a:p>
        <a:p>
          <a:endParaRPr lang="es-PY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f.gov.py/ley-5282-2014" TargetMode="External"/><Relationship Id="rId13" Type="http://schemas.openxmlformats.org/officeDocument/2006/relationships/hyperlink" Target="https://www.mef.gov.py/ley-5-189-2014" TargetMode="External"/><Relationship Id="rId18" Type="http://schemas.openxmlformats.org/officeDocument/2006/relationships/hyperlink" Target="https://www.contrataciones.gov.py/buscador/licitaciones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mef.gov.py/marco-legal/resoluciones" TargetMode="External"/><Relationship Id="rId21" Type="http://schemas.openxmlformats.org/officeDocument/2006/relationships/hyperlink" Target="https://www.mef.gov.py/rendicion-de-cuentas-2024" TargetMode="External"/><Relationship Id="rId7" Type="http://schemas.openxmlformats.org/officeDocument/2006/relationships/hyperlink" Target="https://www.mef.gov.py/marco-legal/resoluciones" TargetMode="External"/><Relationship Id="rId12" Type="http://schemas.openxmlformats.org/officeDocument/2006/relationships/hyperlink" Target="https://www.mef.gov.py/ley-5-189-2014" TargetMode="External"/><Relationship Id="rId17" Type="http://schemas.openxmlformats.org/officeDocument/2006/relationships/hyperlink" Target="https://www.contrataciones.gov.py/buscador/licitaciones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acienda.gov.py/web-hacienda/index.php?c=1270" TargetMode="External"/><Relationship Id="rId16" Type="http://schemas.openxmlformats.org/officeDocument/2006/relationships/hyperlink" Target="https://www.contrataciones.gov.py/buscador/licitaciones.html" TargetMode="External"/><Relationship Id="rId20" Type="http://schemas.openxmlformats.org/officeDocument/2006/relationships/hyperlink" Target="https://www.mef.gov.py/ley-5282-2014?page=4" TargetMode="External"/><Relationship Id="rId1" Type="http://schemas.openxmlformats.org/officeDocument/2006/relationships/hyperlink" Target="https://informacionpublica.paraguay.gov.py/portal/" TargetMode="External"/><Relationship Id="rId6" Type="http://schemas.openxmlformats.org/officeDocument/2006/relationships/hyperlink" Target="https://www.mef.gov.py/marco-legal/resoluciones" TargetMode="External"/><Relationship Id="rId11" Type="http://schemas.openxmlformats.org/officeDocument/2006/relationships/hyperlink" Target="https://www.mef.gov.py/ley-5-189-2014" TargetMode="External"/><Relationship Id="rId24" Type="http://schemas.openxmlformats.org/officeDocument/2006/relationships/hyperlink" Target="https://www.paraguay2050.gov.py/" TargetMode="External"/><Relationship Id="rId5" Type="http://schemas.openxmlformats.org/officeDocument/2006/relationships/hyperlink" Target="https://www.mef.gov.py/rendicion-de-cuentas-2024" TargetMode="External"/><Relationship Id="rId15" Type="http://schemas.openxmlformats.org/officeDocument/2006/relationships/hyperlink" Target="https://www.contrataciones.gov.py/buscador/licitaciones.html" TargetMode="External"/><Relationship Id="rId23" Type="http://schemas.openxmlformats.org/officeDocument/2006/relationships/hyperlink" Target="https://www.mef.gov.py/oficina-acceso-informacion-publica" TargetMode="External"/><Relationship Id="rId10" Type="http://schemas.openxmlformats.org/officeDocument/2006/relationships/hyperlink" Target="https://www.mef.gov.py/ley-5282-2014" TargetMode="External"/><Relationship Id="rId19" Type="http://schemas.openxmlformats.org/officeDocument/2006/relationships/hyperlink" Target="https://www.contrataciones.gov.py/buscador/licitaciones.html" TargetMode="External"/><Relationship Id="rId4" Type="http://schemas.openxmlformats.org/officeDocument/2006/relationships/hyperlink" Target="https://transparencia.senac.gov.py/portal" TargetMode="External"/><Relationship Id="rId9" Type="http://schemas.openxmlformats.org/officeDocument/2006/relationships/hyperlink" Target="https://www.mef.gov.py/ley-5282-2014" TargetMode="External"/><Relationship Id="rId14" Type="http://schemas.openxmlformats.org/officeDocument/2006/relationships/hyperlink" Target="https://www.contrataciones.gov.py/buscador/licitaciones.html" TargetMode="External"/><Relationship Id="rId22" Type="http://schemas.openxmlformats.org/officeDocument/2006/relationships/hyperlink" Target="https://www.mef.gov.py/denuncie-aqu&#23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tabSelected="1" view="pageBreakPreview" topLeftCell="A215" zoomScale="80" zoomScaleNormal="70" zoomScaleSheetLayoutView="80" workbookViewId="0">
      <selection activeCell="F271" sqref="F271:I273"/>
    </sheetView>
  </sheetViews>
  <sheetFormatPr baseColWidth="10" defaultColWidth="9.140625" defaultRowHeight="15"/>
  <cols>
    <col min="1" max="1" width="11.85546875" style="1" customWidth="1"/>
    <col min="2" max="2" width="15.85546875" style="1" customWidth="1"/>
    <col min="3" max="3" width="11.42578125" style="1" customWidth="1"/>
    <col min="4" max="4" width="15.5703125" style="1" customWidth="1"/>
    <col min="5" max="5" width="11" style="1" customWidth="1"/>
    <col min="6" max="6" width="22" style="1" customWidth="1"/>
    <col min="7" max="7" width="13.85546875" style="1" customWidth="1"/>
    <col min="8" max="8" width="25.42578125" style="1" customWidth="1"/>
    <col min="9" max="9" width="15.5703125" style="1" customWidth="1"/>
    <col min="10" max="10" width="12.140625" style="1" customWidth="1"/>
    <col min="11" max="11" width="13.140625" style="1" customWidth="1"/>
    <col min="12" max="12" width="11.42578125" style="1" customWidth="1"/>
    <col min="13" max="13" width="25" style="1" customWidth="1"/>
    <col min="14" max="14" width="22.28515625" style="1" customWidth="1"/>
    <col min="15" max="15" width="9" style="1" customWidth="1"/>
    <col min="16" max="16" width="5.85546875" style="1" customWidth="1"/>
    <col min="17" max="16384" width="9.140625" style="1"/>
  </cols>
  <sheetData>
    <row r="1" spans="1:15" ht="23.25" customHeight="1">
      <c r="A1" s="141" t="s">
        <v>143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19.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8.7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23.25" customHeight="1">
      <c r="A4" s="49" t="s">
        <v>1</v>
      </c>
      <c r="B4" s="50"/>
      <c r="C4" s="142" t="s">
        <v>133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ht="23.25" customHeight="1">
      <c r="A5" s="49" t="s">
        <v>85</v>
      </c>
      <c r="B5" s="50"/>
      <c r="C5" s="142" t="s">
        <v>142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18.75">
      <c r="A6" s="133" t="s">
        <v>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ht="15" customHeight="1">
      <c r="A7" s="143" t="s">
        <v>144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1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ht="1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12.7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ht="15" hidden="1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ht="3.7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s="3" customFormat="1" ht="18.75">
      <c r="A13" s="90" t="s">
        <v>46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 s="3" customFormat="1" ht="43.5" customHeight="1">
      <c r="A14" s="144" t="s">
        <v>145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5" ht="15.75">
      <c r="A15" s="17" t="s">
        <v>3</v>
      </c>
      <c r="B15" s="146" t="s">
        <v>4</v>
      </c>
      <c r="C15" s="146"/>
      <c r="D15" s="146"/>
      <c r="E15" s="146"/>
      <c r="F15" s="145" t="s">
        <v>5</v>
      </c>
      <c r="G15" s="145"/>
      <c r="H15" s="145" t="s">
        <v>6</v>
      </c>
      <c r="I15" s="145"/>
    </row>
    <row r="16" spans="1:15" ht="33.75" customHeight="1">
      <c r="A16" s="47">
        <v>1</v>
      </c>
      <c r="B16" s="136" t="s">
        <v>146</v>
      </c>
      <c r="C16" s="137"/>
      <c r="D16" s="137"/>
      <c r="E16" s="138"/>
      <c r="F16" s="80" t="s">
        <v>120</v>
      </c>
      <c r="G16" s="80"/>
      <c r="H16" s="80" t="s">
        <v>147</v>
      </c>
      <c r="I16" s="80"/>
    </row>
    <row r="17" spans="1:16" ht="33.75" customHeight="1">
      <c r="A17" s="47">
        <v>2</v>
      </c>
      <c r="B17" s="136" t="s">
        <v>148</v>
      </c>
      <c r="C17" s="137"/>
      <c r="D17" s="137"/>
      <c r="E17" s="138"/>
      <c r="F17" s="80" t="s">
        <v>121</v>
      </c>
      <c r="G17" s="80"/>
      <c r="H17" s="81" t="s">
        <v>149</v>
      </c>
      <c r="I17" s="83"/>
    </row>
    <row r="18" spans="1:16" ht="33.75" customHeight="1">
      <c r="A18" s="47">
        <v>3</v>
      </c>
      <c r="B18" s="136" t="s">
        <v>139</v>
      </c>
      <c r="C18" s="137"/>
      <c r="D18" s="137"/>
      <c r="E18" s="138"/>
      <c r="F18" s="80" t="s">
        <v>123</v>
      </c>
      <c r="G18" s="80"/>
      <c r="H18" s="81" t="s">
        <v>150</v>
      </c>
      <c r="I18" s="83"/>
    </row>
    <row r="19" spans="1:16" ht="33.75" customHeight="1">
      <c r="A19" s="47">
        <v>4</v>
      </c>
      <c r="B19" s="136" t="s">
        <v>151</v>
      </c>
      <c r="C19" s="137"/>
      <c r="D19" s="137"/>
      <c r="E19" s="138"/>
      <c r="F19" s="80" t="s">
        <v>152</v>
      </c>
      <c r="G19" s="80"/>
      <c r="H19" s="81" t="s">
        <v>150</v>
      </c>
      <c r="I19" s="83"/>
    </row>
    <row r="20" spans="1:16" ht="33.75" customHeight="1">
      <c r="A20" s="47">
        <v>5</v>
      </c>
      <c r="B20" s="136" t="s">
        <v>153</v>
      </c>
      <c r="C20" s="137"/>
      <c r="D20" s="137"/>
      <c r="E20" s="138"/>
      <c r="F20" s="80" t="s">
        <v>154</v>
      </c>
      <c r="G20" s="80"/>
      <c r="H20" s="80" t="s">
        <v>147</v>
      </c>
      <c r="I20" s="80"/>
    </row>
    <row r="21" spans="1:16" ht="33.75" customHeight="1">
      <c r="A21" s="47">
        <v>6</v>
      </c>
      <c r="B21" s="136" t="s">
        <v>155</v>
      </c>
      <c r="C21" s="137"/>
      <c r="D21" s="137"/>
      <c r="E21" s="138"/>
      <c r="F21" s="80" t="s">
        <v>156</v>
      </c>
      <c r="G21" s="80"/>
      <c r="H21" s="81" t="s">
        <v>150</v>
      </c>
      <c r="I21" s="83"/>
    </row>
    <row r="22" spans="1:16" ht="21" customHeight="1">
      <c r="A22" s="139" t="s">
        <v>40</v>
      </c>
      <c r="B22" s="139"/>
      <c r="C22" s="139"/>
      <c r="D22" s="139"/>
      <c r="E22" s="139"/>
      <c r="F22" s="139"/>
      <c r="G22" s="140">
        <v>6</v>
      </c>
      <c r="H22" s="140"/>
      <c r="I22" s="140"/>
    </row>
    <row r="23" spans="1:16" ht="21" customHeight="1">
      <c r="A23" s="139" t="s">
        <v>42</v>
      </c>
      <c r="B23" s="139"/>
      <c r="C23" s="139"/>
      <c r="D23" s="139"/>
      <c r="E23" s="139"/>
      <c r="F23" s="139"/>
      <c r="G23" s="140">
        <v>4</v>
      </c>
      <c r="H23" s="140"/>
      <c r="I23" s="140"/>
    </row>
    <row r="24" spans="1:16" ht="21" customHeight="1">
      <c r="A24" s="139" t="s">
        <v>41</v>
      </c>
      <c r="B24" s="139"/>
      <c r="C24" s="139"/>
      <c r="D24" s="139"/>
      <c r="E24" s="139"/>
      <c r="F24" s="139"/>
      <c r="G24" s="140">
        <v>2</v>
      </c>
      <c r="H24" s="140"/>
      <c r="I24" s="140"/>
    </row>
    <row r="25" spans="1:16" ht="21" customHeight="1">
      <c r="A25" s="139" t="s">
        <v>44</v>
      </c>
      <c r="B25" s="139"/>
      <c r="C25" s="139"/>
      <c r="D25" s="139"/>
      <c r="E25" s="139"/>
      <c r="F25" s="139"/>
      <c r="G25" s="140">
        <v>6</v>
      </c>
      <c r="H25" s="140"/>
      <c r="I25" s="140"/>
    </row>
    <row r="26" spans="1:16" ht="21" customHeight="1">
      <c r="A26" s="16"/>
      <c r="B26" s="16"/>
      <c r="C26" s="16"/>
      <c r="D26" s="16"/>
      <c r="E26" s="16"/>
      <c r="F26" s="16"/>
      <c r="G26" s="13"/>
      <c r="H26" s="13"/>
      <c r="I26" s="13"/>
    </row>
    <row r="27" spans="1:16" ht="18.75">
      <c r="A27" s="155" t="s">
        <v>62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</row>
    <row r="28" spans="1:16" ht="16.5">
      <c r="A28" s="162" t="s">
        <v>77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1:16" ht="45" customHeight="1">
      <c r="A29" s="117" t="s">
        <v>157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16" s="22" customFormat="1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47"/>
      <c r="N30" s="147"/>
      <c r="O30" s="147"/>
      <c r="P30" s="147"/>
    </row>
    <row r="31" spans="1:16" ht="15.75" customHeight="1">
      <c r="A31" s="163" t="s">
        <v>130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</row>
    <row r="32" spans="1:16" ht="50.25" customHeight="1">
      <c r="A32" s="117" t="s">
        <v>157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1:16" ht="36.75" customHeight="1">
      <c r="A33" s="9" t="s">
        <v>7</v>
      </c>
      <c r="B33" s="115" t="s">
        <v>47</v>
      </c>
      <c r="C33" s="115"/>
      <c r="D33" s="115" t="s">
        <v>8</v>
      </c>
      <c r="E33" s="115"/>
      <c r="F33" s="115"/>
      <c r="G33" s="115"/>
      <c r="H33" s="115" t="s">
        <v>9</v>
      </c>
      <c r="I33" s="115"/>
      <c r="J33" s="115"/>
      <c r="K33" s="115"/>
      <c r="L33" s="115"/>
      <c r="M33" s="135" t="s">
        <v>10</v>
      </c>
      <c r="N33" s="135"/>
      <c r="O33" s="135"/>
    </row>
    <row r="34" spans="1:16" ht="78" customHeight="1">
      <c r="A34" s="47" t="s">
        <v>11</v>
      </c>
      <c r="B34" s="116" t="s">
        <v>113</v>
      </c>
      <c r="C34" s="116"/>
      <c r="D34" s="156" t="s">
        <v>115</v>
      </c>
      <c r="E34" s="157"/>
      <c r="F34" s="157"/>
      <c r="G34" s="158"/>
      <c r="H34" s="156" t="s">
        <v>116</v>
      </c>
      <c r="I34" s="157"/>
      <c r="J34" s="157"/>
      <c r="K34" s="157"/>
      <c r="L34" s="158"/>
      <c r="M34" s="148" t="s">
        <v>117</v>
      </c>
      <c r="N34" s="149"/>
      <c r="O34" s="150"/>
    </row>
    <row r="35" spans="1:16" ht="78" customHeight="1">
      <c r="A35" s="47" t="s">
        <v>12</v>
      </c>
      <c r="B35" s="116" t="s">
        <v>114</v>
      </c>
      <c r="C35" s="116"/>
      <c r="D35" s="159"/>
      <c r="E35" s="160"/>
      <c r="F35" s="160"/>
      <c r="G35" s="161"/>
      <c r="H35" s="159"/>
      <c r="I35" s="160"/>
      <c r="J35" s="160"/>
      <c r="K35" s="160"/>
      <c r="L35" s="161"/>
      <c r="M35" s="151"/>
      <c r="N35" s="152"/>
      <c r="O35" s="153"/>
    </row>
    <row r="36" spans="1:16" s="5" customFormat="1" ht="15.75">
      <c r="A36" s="4"/>
      <c r="B36" s="4"/>
      <c r="C36" s="4"/>
      <c r="D36" s="4"/>
      <c r="E36" s="4"/>
      <c r="F36" s="4"/>
      <c r="G36" s="4"/>
      <c r="H36" s="4"/>
    </row>
    <row r="37" spans="1:16" ht="18.75">
      <c r="A37" s="90" t="s">
        <v>63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26"/>
      <c r="N37" s="26"/>
      <c r="O37" s="26"/>
    </row>
    <row r="38" spans="1:16" ht="21.75" customHeight="1">
      <c r="A38" s="89" t="s">
        <v>64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25"/>
      <c r="N38" s="25"/>
      <c r="O38" s="25"/>
    </row>
    <row r="39" spans="1:16" ht="15.75" customHeight="1">
      <c r="A39" s="115" t="s">
        <v>13</v>
      </c>
      <c r="B39" s="115"/>
      <c r="C39" s="115" t="s">
        <v>43</v>
      </c>
      <c r="D39" s="115"/>
      <c r="E39" s="115"/>
      <c r="F39" s="115"/>
      <c r="G39" s="115"/>
      <c r="H39" s="115" t="s">
        <v>158</v>
      </c>
      <c r="I39" s="115"/>
      <c r="J39" s="115"/>
      <c r="K39" s="115"/>
      <c r="L39" s="115"/>
    </row>
    <row r="40" spans="1:16" ht="39" customHeight="1">
      <c r="A40" s="116" t="s">
        <v>124</v>
      </c>
      <c r="B40" s="116"/>
      <c r="C40" s="116" t="s">
        <v>127</v>
      </c>
      <c r="D40" s="116" t="s">
        <v>128</v>
      </c>
      <c r="E40" s="116"/>
      <c r="F40" s="116"/>
      <c r="G40" s="116"/>
      <c r="H40" s="117" t="s">
        <v>160</v>
      </c>
      <c r="I40" s="116"/>
      <c r="J40" s="116"/>
      <c r="K40" s="116"/>
      <c r="L40" s="116"/>
    </row>
    <row r="41" spans="1:16" ht="39" customHeight="1">
      <c r="A41" s="116" t="s">
        <v>125</v>
      </c>
      <c r="B41" s="116"/>
      <c r="C41" s="116" t="s">
        <v>127</v>
      </c>
      <c r="D41" s="116" t="s">
        <v>128</v>
      </c>
      <c r="E41" s="116"/>
      <c r="F41" s="116"/>
      <c r="G41" s="116"/>
      <c r="H41" s="117" t="s">
        <v>160</v>
      </c>
      <c r="I41" s="116"/>
      <c r="J41" s="116"/>
      <c r="K41" s="116"/>
      <c r="L41" s="116"/>
    </row>
    <row r="42" spans="1:16" ht="39" customHeight="1">
      <c r="A42" s="116" t="s">
        <v>126</v>
      </c>
      <c r="B42" s="116"/>
      <c r="C42" s="116" t="s">
        <v>161</v>
      </c>
      <c r="D42" s="116" t="s">
        <v>87</v>
      </c>
      <c r="E42" s="116"/>
      <c r="F42" s="116"/>
      <c r="G42" s="116"/>
      <c r="H42" s="117" t="s">
        <v>160</v>
      </c>
      <c r="I42" s="116"/>
      <c r="J42" s="116"/>
      <c r="K42" s="116"/>
      <c r="L42" s="116"/>
    </row>
    <row r="43" spans="1:16" ht="18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154"/>
      <c r="M43" s="154"/>
      <c r="N43" s="154"/>
      <c r="O43" s="154"/>
      <c r="P43" s="154"/>
    </row>
    <row r="44" spans="1:16" ht="16.5">
      <c r="A44" s="201" t="s">
        <v>65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5"/>
      <c r="N44" s="25"/>
      <c r="O44" s="25"/>
    </row>
    <row r="45" spans="1:16" ht="15.75" customHeight="1">
      <c r="A45" s="115" t="s">
        <v>13</v>
      </c>
      <c r="B45" s="115"/>
      <c r="C45" s="115" t="s">
        <v>14</v>
      </c>
      <c r="D45" s="115"/>
      <c r="E45" s="115"/>
      <c r="F45" s="115"/>
      <c r="G45" s="115"/>
      <c r="H45" s="135" t="s">
        <v>158</v>
      </c>
      <c r="I45" s="135"/>
      <c r="J45" s="135"/>
      <c r="K45" s="135"/>
      <c r="L45" s="135"/>
    </row>
    <row r="46" spans="1:16" ht="35.25" customHeight="1">
      <c r="A46" s="116" t="s">
        <v>124</v>
      </c>
      <c r="B46" s="116"/>
      <c r="C46" s="116" t="s">
        <v>127</v>
      </c>
      <c r="D46" s="116" t="s">
        <v>128</v>
      </c>
      <c r="E46" s="116"/>
      <c r="F46" s="116"/>
      <c r="G46" s="116"/>
      <c r="H46" s="117" t="s">
        <v>159</v>
      </c>
      <c r="I46" s="116"/>
      <c r="J46" s="116"/>
      <c r="K46" s="116"/>
      <c r="L46" s="116"/>
    </row>
    <row r="47" spans="1:16" ht="35.25" customHeight="1">
      <c r="A47" s="116" t="s">
        <v>125</v>
      </c>
      <c r="B47" s="116"/>
      <c r="C47" s="116" t="s">
        <v>127</v>
      </c>
      <c r="D47" s="116" t="s">
        <v>128</v>
      </c>
      <c r="E47" s="116"/>
      <c r="F47" s="116"/>
      <c r="G47" s="116"/>
      <c r="H47" s="117" t="s">
        <v>159</v>
      </c>
      <c r="I47" s="116"/>
      <c r="J47" s="116"/>
      <c r="K47" s="116"/>
      <c r="L47" s="116"/>
    </row>
    <row r="48" spans="1:16" ht="35.25" customHeight="1">
      <c r="A48" s="116" t="s">
        <v>126</v>
      </c>
      <c r="B48" s="116"/>
      <c r="C48" s="116" t="s">
        <v>161</v>
      </c>
      <c r="D48" s="116" t="s">
        <v>87</v>
      </c>
      <c r="E48" s="116"/>
      <c r="F48" s="116"/>
      <c r="G48" s="116"/>
      <c r="H48" s="117" t="s">
        <v>159</v>
      </c>
      <c r="I48" s="116"/>
      <c r="J48" s="116"/>
      <c r="K48" s="116"/>
      <c r="L48" s="116"/>
    </row>
    <row r="49" spans="1:17" ht="15.75">
      <c r="A49" s="2"/>
      <c r="B49" s="2"/>
      <c r="C49" s="2"/>
      <c r="D49" s="2"/>
      <c r="E49" s="2"/>
      <c r="F49" s="2"/>
      <c r="G49" s="2"/>
      <c r="H49" s="2"/>
    </row>
    <row r="50" spans="1:17" ht="16.5">
      <c r="A50" s="89" t="s">
        <v>66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25"/>
      <c r="N50" s="25"/>
      <c r="O50" s="25"/>
    </row>
    <row r="51" spans="1:17" ht="24" customHeight="1">
      <c r="A51" s="135" t="s">
        <v>13</v>
      </c>
      <c r="B51" s="135"/>
      <c r="C51" s="135" t="s">
        <v>15</v>
      </c>
      <c r="D51" s="135"/>
      <c r="E51" s="135"/>
      <c r="F51" s="10" t="s">
        <v>16</v>
      </c>
      <c r="G51" s="135" t="s">
        <v>83</v>
      </c>
      <c r="H51" s="135"/>
      <c r="I51" s="135" t="s">
        <v>48</v>
      </c>
      <c r="J51" s="135"/>
      <c r="K51" s="135"/>
      <c r="L51" s="135"/>
    </row>
    <row r="52" spans="1:17" ht="38.25" customHeight="1">
      <c r="A52" s="116" t="s">
        <v>124</v>
      </c>
      <c r="B52" s="116"/>
      <c r="C52" s="80">
        <v>79</v>
      </c>
      <c r="D52" s="80"/>
      <c r="E52" s="80"/>
      <c r="F52" s="48">
        <v>79</v>
      </c>
      <c r="G52" s="80">
        <v>0</v>
      </c>
      <c r="H52" s="80"/>
      <c r="I52" s="117" t="s">
        <v>88</v>
      </c>
      <c r="J52" s="117"/>
      <c r="K52" s="117"/>
      <c r="L52" s="117"/>
      <c r="M52" s="53"/>
      <c r="N52" s="53"/>
      <c r="O52" s="53"/>
      <c r="P52" s="53"/>
    </row>
    <row r="53" spans="1:17" ht="38.25" customHeight="1">
      <c r="A53" s="116" t="s">
        <v>125</v>
      </c>
      <c r="B53" s="116"/>
      <c r="C53" s="80">
        <v>81</v>
      </c>
      <c r="D53" s="80"/>
      <c r="E53" s="80"/>
      <c r="F53" s="48">
        <v>81</v>
      </c>
      <c r="G53" s="80">
        <v>0</v>
      </c>
      <c r="H53" s="80"/>
      <c r="I53" s="117"/>
      <c r="J53" s="117"/>
      <c r="K53" s="117"/>
      <c r="L53" s="117"/>
      <c r="M53" s="53"/>
      <c r="N53" s="53"/>
      <c r="O53" s="53"/>
      <c r="P53" s="53"/>
    </row>
    <row r="54" spans="1:17" ht="38.25" customHeight="1">
      <c r="A54" s="116" t="s">
        <v>126</v>
      </c>
      <c r="B54" s="116"/>
      <c r="C54" s="80">
        <v>110</v>
      </c>
      <c r="D54" s="80"/>
      <c r="E54" s="80"/>
      <c r="F54" s="48">
        <v>95</v>
      </c>
      <c r="G54" s="116" t="s">
        <v>248</v>
      </c>
      <c r="H54" s="116"/>
      <c r="I54" s="117"/>
      <c r="J54" s="117"/>
      <c r="K54" s="117"/>
      <c r="L54" s="117"/>
      <c r="M54" s="40"/>
      <c r="N54" s="40"/>
      <c r="O54" s="40"/>
      <c r="P54" s="40"/>
    </row>
    <row r="55" spans="1:17" s="22" customFormat="1" ht="15.75">
      <c r="A55" s="31"/>
      <c r="B55" s="31"/>
      <c r="C55" s="32"/>
      <c r="D55" s="32"/>
      <c r="E55" s="32"/>
      <c r="F55" s="32"/>
      <c r="G55" s="31"/>
      <c r="H55" s="31"/>
      <c r="I55" s="33"/>
      <c r="J55" s="33"/>
      <c r="K55" s="33"/>
      <c r="L55" s="33"/>
      <c r="M55" s="28"/>
      <c r="N55" s="40"/>
      <c r="O55" s="40"/>
      <c r="P55" s="40"/>
    </row>
    <row r="56" spans="1:17" ht="27" customHeight="1">
      <c r="A56" s="164" t="s">
        <v>72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22"/>
      <c r="Q56" s="5"/>
    </row>
    <row r="57" spans="1:17" ht="16.5" customHeight="1">
      <c r="A57" s="115" t="s">
        <v>89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Q57" s="5"/>
    </row>
    <row r="58" spans="1:17" ht="22.5" customHeight="1">
      <c r="A58" s="202" t="s">
        <v>162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Q58" s="5"/>
    </row>
    <row r="59" spans="1:17" ht="15" customHeight="1">
      <c r="A59" s="115" t="s">
        <v>90</v>
      </c>
      <c r="B59" s="115" t="s">
        <v>91</v>
      </c>
      <c r="C59" s="115" t="s">
        <v>92</v>
      </c>
      <c r="D59" s="115" t="s">
        <v>93</v>
      </c>
      <c r="E59" s="115" t="s">
        <v>94</v>
      </c>
      <c r="F59" s="115" t="s">
        <v>95</v>
      </c>
      <c r="G59" s="115" t="s">
        <v>131</v>
      </c>
      <c r="H59" s="115" t="s">
        <v>96</v>
      </c>
      <c r="I59" s="115" t="s">
        <v>97</v>
      </c>
      <c r="J59" s="115"/>
      <c r="K59" s="115"/>
      <c r="L59" s="115"/>
      <c r="M59" s="115" t="s">
        <v>98</v>
      </c>
      <c r="N59" s="115"/>
      <c r="O59" s="115"/>
      <c r="Q59" s="5"/>
    </row>
    <row r="60" spans="1:17" ht="51.75" customHeight="1">
      <c r="A60" s="115"/>
      <c r="B60" s="115"/>
      <c r="C60" s="115"/>
      <c r="D60" s="115"/>
      <c r="E60" s="115"/>
      <c r="F60" s="115"/>
      <c r="G60" s="115"/>
      <c r="H60" s="115"/>
      <c r="I60" s="24" t="s">
        <v>99</v>
      </c>
      <c r="J60" s="24" t="s">
        <v>135</v>
      </c>
      <c r="K60" s="24" t="s">
        <v>122</v>
      </c>
      <c r="L60" s="24" t="s">
        <v>100</v>
      </c>
      <c r="M60" s="24" t="s">
        <v>101</v>
      </c>
      <c r="N60" s="24" t="s">
        <v>136</v>
      </c>
      <c r="O60" s="24" t="s">
        <v>100</v>
      </c>
      <c r="Q60" s="5"/>
    </row>
    <row r="61" spans="1:17" s="22" customFormat="1" ht="51.75" customHeight="1">
      <c r="A61" s="177">
        <v>1</v>
      </c>
      <c r="B61" s="178" t="s">
        <v>203</v>
      </c>
      <c r="C61" s="177">
        <v>1</v>
      </c>
      <c r="D61" s="178" t="s">
        <v>203</v>
      </c>
      <c r="E61" s="67">
        <v>1</v>
      </c>
      <c r="F61" s="68" t="s">
        <v>205</v>
      </c>
      <c r="G61" s="67">
        <v>1</v>
      </c>
      <c r="H61" s="68" t="s">
        <v>205</v>
      </c>
      <c r="I61" s="67" t="s">
        <v>237</v>
      </c>
      <c r="J61" s="69">
        <v>0</v>
      </c>
      <c r="K61" s="69">
        <v>0</v>
      </c>
      <c r="L61" s="69">
        <v>0</v>
      </c>
      <c r="M61" s="69">
        <v>173477927634</v>
      </c>
      <c r="N61" s="69">
        <v>4633329771</v>
      </c>
      <c r="O61" s="70">
        <f t="shared" ref="O61:O85" si="0">N61/M61*100</f>
        <v>2.6708468530793725</v>
      </c>
    </row>
    <row r="62" spans="1:17" s="22" customFormat="1" ht="51.75" customHeight="1">
      <c r="A62" s="172"/>
      <c r="B62" s="175"/>
      <c r="C62" s="172"/>
      <c r="D62" s="175"/>
      <c r="E62" s="67">
        <v>6</v>
      </c>
      <c r="F62" s="68" t="s">
        <v>206</v>
      </c>
      <c r="G62" s="67">
        <v>1</v>
      </c>
      <c r="H62" s="68" t="s">
        <v>206</v>
      </c>
      <c r="I62" s="67" t="s">
        <v>238</v>
      </c>
      <c r="J62" s="69">
        <v>5592</v>
      </c>
      <c r="K62" s="69">
        <v>5570</v>
      </c>
      <c r="L62" s="69">
        <f>+K62/J62*100</f>
        <v>99.606580829756794</v>
      </c>
      <c r="M62" s="69">
        <v>178009169183</v>
      </c>
      <c r="N62" s="69">
        <v>12678348490</v>
      </c>
      <c r="O62" s="70">
        <f t="shared" si="0"/>
        <v>7.1223008051715526</v>
      </c>
    </row>
    <row r="63" spans="1:17" s="22" customFormat="1" ht="51.75" customHeight="1">
      <c r="A63" s="172"/>
      <c r="B63" s="175"/>
      <c r="C63" s="172"/>
      <c r="D63" s="175"/>
      <c r="E63" s="67">
        <v>7</v>
      </c>
      <c r="F63" s="68" t="s">
        <v>207</v>
      </c>
      <c r="G63" s="67">
        <v>1</v>
      </c>
      <c r="H63" s="68" t="s">
        <v>207</v>
      </c>
      <c r="I63" s="67" t="s">
        <v>239</v>
      </c>
      <c r="J63" s="69">
        <v>17224</v>
      </c>
      <c r="K63" s="69">
        <v>6267</v>
      </c>
      <c r="L63" s="69">
        <f>+K63/J63*100</f>
        <v>36.385276358569442</v>
      </c>
      <c r="M63" s="69">
        <v>24379284006</v>
      </c>
      <c r="N63" s="69">
        <v>200956690</v>
      </c>
      <c r="O63" s="70">
        <f t="shared" si="0"/>
        <v>0.82429282972601836</v>
      </c>
    </row>
    <row r="64" spans="1:17" s="22" customFormat="1" ht="51.75" customHeight="1">
      <c r="A64" s="172"/>
      <c r="B64" s="175"/>
      <c r="C64" s="172"/>
      <c r="D64" s="175"/>
      <c r="E64" s="67">
        <v>8</v>
      </c>
      <c r="F64" s="68" t="s">
        <v>208</v>
      </c>
      <c r="G64" s="67">
        <v>1</v>
      </c>
      <c r="H64" s="68" t="s">
        <v>208</v>
      </c>
      <c r="I64" s="67" t="s">
        <v>240</v>
      </c>
      <c r="J64" s="69">
        <v>718</v>
      </c>
      <c r="K64" s="69">
        <v>837</v>
      </c>
      <c r="L64" s="69">
        <f>+K64/J64*100</f>
        <v>116.57381615598885</v>
      </c>
      <c r="M64" s="69">
        <v>2497525048</v>
      </c>
      <c r="N64" s="69">
        <v>41401825</v>
      </c>
      <c r="O64" s="70">
        <f t="shared" si="0"/>
        <v>1.6577141051359741</v>
      </c>
    </row>
    <row r="65" spans="1:15" s="22" customFormat="1" ht="51.75" customHeight="1">
      <c r="A65" s="172"/>
      <c r="B65" s="175"/>
      <c r="C65" s="172"/>
      <c r="D65" s="175"/>
      <c r="E65" s="67">
        <v>11</v>
      </c>
      <c r="F65" s="68" t="s">
        <v>209</v>
      </c>
      <c r="G65" s="67">
        <v>1</v>
      </c>
      <c r="H65" s="68" t="s">
        <v>228</v>
      </c>
      <c r="I65" s="67" t="s">
        <v>241</v>
      </c>
      <c r="J65" s="69">
        <v>12</v>
      </c>
      <c r="K65" s="69">
        <v>20</v>
      </c>
      <c r="L65" s="69">
        <f>+K65/J65*100</f>
        <v>166.66666666666669</v>
      </c>
      <c r="M65" s="69">
        <v>1384000000</v>
      </c>
      <c r="N65" s="69">
        <v>0</v>
      </c>
      <c r="O65" s="70">
        <f t="shared" si="0"/>
        <v>0</v>
      </c>
    </row>
    <row r="66" spans="1:15" s="22" customFormat="1" ht="51.75" customHeight="1">
      <c r="A66" s="172"/>
      <c r="B66" s="175"/>
      <c r="C66" s="172"/>
      <c r="D66" s="175"/>
      <c r="E66" s="67">
        <v>12</v>
      </c>
      <c r="F66" s="68" t="s">
        <v>210</v>
      </c>
      <c r="G66" s="67">
        <v>1</v>
      </c>
      <c r="H66" s="68" t="s">
        <v>229</v>
      </c>
      <c r="I66" s="67" t="s">
        <v>242</v>
      </c>
      <c r="J66" s="69">
        <v>0</v>
      </c>
      <c r="K66" s="69">
        <v>0</v>
      </c>
      <c r="L66" s="69">
        <v>0</v>
      </c>
      <c r="M66" s="69">
        <v>55809250447</v>
      </c>
      <c r="N66" s="69">
        <v>0</v>
      </c>
      <c r="O66" s="70">
        <f t="shared" si="0"/>
        <v>0</v>
      </c>
    </row>
    <row r="67" spans="1:15" s="22" customFormat="1" ht="51.75" customHeight="1">
      <c r="A67" s="172"/>
      <c r="B67" s="175"/>
      <c r="C67" s="172"/>
      <c r="D67" s="175"/>
      <c r="E67" s="67">
        <v>14</v>
      </c>
      <c r="F67" s="68" t="s">
        <v>211</v>
      </c>
      <c r="G67" s="67">
        <v>1</v>
      </c>
      <c r="H67" s="68" t="s">
        <v>211</v>
      </c>
      <c r="I67" s="67" t="s">
        <v>243</v>
      </c>
      <c r="J67" s="69">
        <v>0</v>
      </c>
      <c r="K67" s="69">
        <v>0</v>
      </c>
      <c r="L67" s="69">
        <v>0</v>
      </c>
      <c r="M67" s="69">
        <v>14058771274</v>
      </c>
      <c r="N67" s="69">
        <v>0</v>
      </c>
      <c r="O67" s="70">
        <f t="shared" si="0"/>
        <v>0</v>
      </c>
    </row>
    <row r="68" spans="1:15" s="22" customFormat="1" ht="51.75" customHeight="1">
      <c r="A68" s="172"/>
      <c r="B68" s="175"/>
      <c r="C68" s="172"/>
      <c r="D68" s="175"/>
      <c r="E68" s="67">
        <v>15</v>
      </c>
      <c r="F68" s="68" t="s">
        <v>212</v>
      </c>
      <c r="G68" s="67">
        <v>1</v>
      </c>
      <c r="H68" s="68" t="s">
        <v>212</v>
      </c>
      <c r="I68" s="67" t="s">
        <v>244</v>
      </c>
      <c r="J68" s="69">
        <v>0</v>
      </c>
      <c r="K68" s="69">
        <v>0</v>
      </c>
      <c r="L68" s="69">
        <v>0</v>
      </c>
      <c r="M68" s="69">
        <v>82993152011</v>
      </c>
      <c r="N68" s="69">
        <v>1804226679</v>
      </c>
      <c r="O68" s="70">
        <f t="shared" si="0"/>
        <v>2.1739464465223177</v>
      </c>
    </row>
    <row r="69" spans="1:15" s="22" customFormat="1" ht="51.75" customHeight="1">
      <c r="A69" s="172"/>
      <c r="B69" s="175"/>
      <c r="C69" s="172"/>
      <c r="D69" s="175"/>
      <c r="E69" s="67">
        <v>16</v>
      </c>
      <c r="F69" s="68" t="s">
        <v>213</v>
      </c>
      <c r="G69" s="67">
        <v>1</v>
      </c>
      <c r="H69" s="68" t="s">
        <v>213</v>
      </c>
      <c r="I69" s="67" t="s">
        <v>244</v>
      </c>
      <c r="J69" s="69">
        <v>0</v>
      </c>
      <c r="K69" s="69">
        <v>0</v>
      </c>
      <c r="L69" s="69">
        <v>0</v>
      </c>
      <c r="M69" s="69">
        <v>118184578356</v>
      </c>
      <c r="N69" s="69">
        <v>3686386391</v>
      </c>
      <c r="O69" s="70">
        <f t="shared" si="0"/>
        <v>3.1191771737728158</v>
      </c>
    </row>
    <row r="70" spans="1:15" s="22" customFormat="1" ht="51.75" customHeight="1">
      <c r="A70" s="172"/>
      <c r="B70" s="175"/>
      <c r="C70" s="172"/>
      <c r="D70" s="175"/>
      <c r="E70" s="67">
        <v>17</v>
      </c>
      <c r="F70" s="68" t="s">
        <v>214</v>
      </c>
      <c r="G70" s="67">
        <v>1</v>
      </c>
      <c r="H70" s="68" t="s">
        <v>230</v>
      </c>
      <c r="I70" s="67" t="s">
        <v>242</v>
      </c>
      <c r="J70" s="69">
        <v>0</v>
      </c>
      <c r="K70" s="69">
        <v>0</v>
      </c>
      <c r="L70" s="69">
        <v>0</v>
      </c>
      <c r="M70" s="71">
        <v>28378406431</v>
      </c>
      <c r="N70" s="69">
        <v>0</v>
      </c>
      <c r="O70" s="70">
        <f t="shared" si="0"/>
        <v>0</v>
      </c>
    </row>
    <row r="71" spans="1:15" s="22" customFormat="1" ht="51.75" customHeight="1">
      <c r="A71" s="172"/>
      <c r="B71" s="175"/>
      <c r="C71" s="172"/>
      <c r="D71" s="175"/>
      <c r="E71" s="67">
        <v>18</v>
      </c>
      <c r="F71" s="68" t="s">
        <v>215</v>
      </c>
      <c r="G71" s="67">
        <v>1</v>
      </c>
      <c r="H71" s="68" t="s">
        <v>231</v>
      </c>
      <c r="I71" s="67" t="s">
        <v>245</v>
      </c>
      <c r="J71" s="69">
        <v>0</v>
      </c>
      <c r="K71" s="69">
        <v>0</v>
      </c>
      <c r="L71" s="69">
        <v>0</v>
      </c>
      <c r="M71" s="69">
        <v>29965812700</v>
      </c>
      <c r="N71" s="69">
        <v>0</v>
      </c>
      <c r="O71" s="70">
        <f t="shared" si="0"/>
        <v>0</v>
      </c>
    </row>
    <row r="72" spans="1:15" s="22" customFormat="1" ht="51.75" customHeight="1">
      <c r="A72" s="172"/>
      <c r="B72" s="175"/>
      <c r="C72" s="172"/>
      <c r="D72" s="175"/>
      <c r="E72" s="67">
        <v>19</v>
      </c>
      <c r="F72" s="68" t="s">
        <v>216</v>
      </c>
      <c r="G72" s="67">
        <v>1</v>
      </c>
      <c r="H72" s="68" t="s">
        <v>232</v>
      </c>
      <c r="I72" s="67" t="s">
        <v>241</v>
      </c>
      <c r="J72" s="69">
        <v>0</v>
      </c>
      <c r="K72" s="69">
        <v>0</v>
      </c>
      <c r="L72" s="69">
        <v>0</v>
      </c>
      <c r="M72" s="69">
        <v>8300000000</v>
      </c>
      <c r="N72" s="69">
        <v>0</v>
      </c>
      <c r="O72" s="70">
        <f t="shared" si="0"/>
        <v>0</v>
      </c>
    </row>
    <row r="73" spans="1:15" s="22" customFormat="1" ht="51.75" customHeight="1">
      <c r="A73" s="172"/>
      <c r="B73" s="175"/>
      <c r="C73" s="172"/>
      <c r="D73" s="175"/>
      <c r="E73" s="67">
        <v>20</v>
      </c>
      <c r="F73" s="68" t="s">
        <v>217</v>
      </c>
      <c r="G73" s="67">
        <v>1</v>
      </c>
      <c r="H73" s="68" t="s">
        <v>233</v>
      </c>
      <c r="I73" s="67" t="s">
        <v>244</v>
      </c>
      <c r="J73" s="69">
        <v>0</v>
      </c>
      <c r="K73" s="69">
        <v>0</v>
      </c>
      <c r="L73" s="69">
        <v>0</v>
      </c>
      <c r="M73" s="69">
        <v>9078549968</v>
      </c>
      <c r="N73" s="69">
        <v>0</v>
      </c>
      <c r="O73" s="70">
        <f t="shared" si="0"/>
        <v>0</v>
      </c>
    </row>
    <row r="74" spans="1:15" s="22" customFormat="1" ht="51.75" customHeight="1">
      <c r="A74" s="172"/>
      <c r="B74" s="175"/>
      <c r="C74" s="172"/>
      <c r="D74" s="175"/>
      <c r="E74" s="67">
        <v>21</v>
      </c>
      <c r="F74" s="68" t="s">
        <v>218</v>
      </c>
      <c r="G74" s="67">
        <v>1</v>
      </c>
      <c r="H74" s="68" t="s">
        <v>234</v>
      </c>
      <c r="I74" s="67" t="s">
        <v>244</v>
      </c>
      <c r="J74" s="69">
        <v>0</v>
      </c>
      <c r="K74" s="69">
        <v>0</v>
      </c>
      <c r="L74" s="69">
        <v>0</v>
      </c>
      <c r="M74" s="69">
        <v>48064702938</v>
      </c>
      <c r="N74" s="69">
        <v>0</v>
      </c>
      <c r="O74" s="70">
        <f t="shared" si="0"/>
        <v>0</v>
      </c>
    </row>
    <row r="75" spans="1:15" s="22" customFormat="1" ht="51.75" customHeight="1">
      <c r="A75" s="173"/>
      <c r="B75" s="176"/>
      <c r="C75" s="173"/>
      <c r="D75" s="176"/>
      <c r="E75" s="67">
        <v>22</v>
      </c>
      <c r="F75" s="68" t="s">
        <v>219</v>
      </c>
      <c r="G75" s="67">
        <v>1</v>
      </c>
      <c r="H75" s="68" t="s">
        <v>235</v>
      </c>
      <c r="I75" s="67" t="s">
        <v>244</v>
      </c>
      <c r="J75" s="69">
        <v>0</v>
      </c>
      <c r="K75" s="69">
        <v>0</v>
      </c>
      <c r="L75" s="69">
        <v>0</v>
      </c>
      <c r="M75" s="69">
        <v>23346601775</v>
      </c>
      <c r="N75" s="69">
        <v>1614784083</v>
      </c>
      <c r="O75" s="70">
        <f t="shared" si="0"/>
        <v>6.9165701225483804</v>
      </c>
    </row>
    <row r="76" spans="1:15" s="22" customFormat="1" ht="51.75" customHeight="1">
      <c r="A76" s="171">
        <v>3</v>
      </c>
      <c r="B76" s="174" t="s">
        <v>204</v>
      </c>
      <c r="C76" s="171">
        <v>3</v>
      </c>
      <c r="D76" s="174" t="s">
        <v>204</v>
      </c>
      <c r="E76" s="67">
        <v>1</v>
      </c>
      <c r="F76" s="68" t="s">
        <v>220</v>
      </c>
      <c r="G76" s="67">
        <v>1</v>
      </c>
      <c r="H76" s="68" t="s">
        <v>220</v>
      </c>
      <c r="I76" s="67" t="s">
        <v>237</v>
      </c>
      <c r="J76" s="69">
        <v>0</v>
      </c>
      <c r="K76" s="69">
        <v>0</v>
      </c>
      <c r="L76" s="69">
        <v>0</v>
      </c>
      <c r="M76" s="69">
        <v>273664529126</v>
      </c>
      <c r="N76" s="69">
        <v>2464943416</v>
      </c>
      <c r="O76" s="70">
        <f t="shared" si="0"/>
        <v>0.90071717510203753</v>
      </c>
    </row>
    <row r="77" spans="1:15" s="22" customFormat="1" ht="51.75" customHeight="1">
      <c r="A77" s="172"/>
      <c r="B77" s="175"/>
      <c r="C77" s="172"/>
      <c r="D77" s="175"/>
      <c r="E77" s="67">
        <v>2</v>
      </c>
      <c r="F77" s="68" t="s">
        <v>221</v>
      </c>
      <c r="G77" s="67">
        <v>1</v>
      </c>
      <c r="H77" s="68" t="s">
        <v>221</v>
      </c>
      <c r="I77" s="67" t="s">
        <v>237</v>
      </c>
      <c r="J77" s="69">
        <v>0</v>
      </c>
      <c r="K77" s="69">
        <v>0</v>
      </c>
      <c r="L77" s="69">
        <v>0</v>
      </c>
      <c r="M77" s="69">
        <v>39741636291</v>
      </c>
      <c r="N77" s="69">
        <v>0</v>
      </c>
      <c r="O77" s="70">
        <f t="shared" si="0"/>
        <v>0</v>
      </c>
    </row>
    <row r="78" spans="1:15" s="22" customFormat="1" ht="51.75" customHeight="1">
      <c r="A78" s="172"/>
      <c r="B78" s="175"/>
      <c r="C78" s="172"/>
      <c r="D78" s="175"/>
      <c r="E78" s="67">
        <v>2</v>
      </c>
      <c r="F78" s="68" t="s">
        <v>221</v>
      </c>
      <c r="G78" s="67">
        <v>2</v>
      </c>
      <c r="H78" s="68" t="s">
        <v>221</v>
      </c>
      <c r="I78" s="67" t="s">
        <v>237</v>
      </c>
      <c r="J78" s="69">
        <v>0</v>
      </c>
      <c r="K78" s="69">
        <v>0</v>
      </c>
      <c r="L78" s="69"/>
      <c r="M78" s="69">
        <v>4307788584496</v>
      </c>
      <c r="N78" s="69">
        <v>153634823883</v>
      </c>
      <c r="O78" s="70">
        <f t="shared" si="0"/>
        <v>3.5664429873820023</v>
      </c>
    </row>
    <row r="79" spans="1:15" s="22" customFormat="1" ht="51.75" customHeight="1">
      <c r="A79" s="172"/>
      <c r="B79" s="175"/>
      <c r="C79" s="172"/>
      <c r="D79" s="175"/>
      <c r="E79" s="67">
        <v>3</v>
      </c>
      <c r="F79" s="68" t="s">
        <v>222</v>
      </c>
      <c r="G79" s="67">
        <v>1</v>
      </c>
      <c r="H79" s="68" t="s">
        <v>222</v>
      </c>
      <c r="I79" s="67" t="s">
        <v>237</v>
      </c>
      <c r="J79" s="69">
        <v>0</v>
      </c>
      <c r="K79" s="69">
        <v>0</v>
      </c>
      <c r="L79" s="69">
        <v>0</v>
      </c>
      <c r="M79" s="69">
        <v>397970581000</v>
      </c>
      <c r="N79" s="69">
        <v>0</v>
      </c>
      <c r="O79" s="70">
        <f t="shared" si="0"/>
        <v>0</v>
      </c>
    </row>
    <row r="80" spans="1:15" s="22" customFormat="1" ht="51.75" customHeight="1">
      <c r="A80" s="172"/>
      <c r="B80" s="175"/>
      <c r="C80" s="172"/>
      <c r="D80" s="175"/>
      <c r="E80" s="67">
        <v>4</v>
      </c>
      <c r="F80" s="68" t="s">
        <v>223</v>
      </c>
      <c r="G80" s="67">
        <v>1</v>
      </c>
      <c r="H80" s="68" t="s">
        <v>223</v>
      </c>
      <c r="I80" s="67" t="s">
        <v>237</v>
      </c>
      <c r="J80" s="69">
        <v>0</v>
      </c>
      <c r="K80" s="69">
        <v>0</v>
      </c>
      <c r="L80" s="69">
        <v>0</v>
      </c>
      <c r="M80" s="69">
        <v>19588163000</v>
      </c>
      <c r="N80" s="69">
        <v>0</v>
      </c>
      <c r="O80" s="70">
        <f t="shared" si="0"/>
        <v>0</v>
      </c>
    </row>
    <row r="81" spans="1:16" s="22" customFormat="1" ht="51.75" customHeight="1">
      <c r="A81" s="172"/>
      <c r="B81" s="175"/>
      <c r="C81" s="172"/>
      <c r="D81" s="175"/>
      <c r="E81" s="67">
        <v>5</v>
      </c>
      <c r="F81" s="68" t="s">
        <v>224</v>
      </c>
      <c r="G81" s="67">
        <v>1</v>
      </c>
      <c r="H81" s="68" t="s">
        <v>224</v>
      </c>
      <c r="I81" s="67" t="s">
        <v>237</v>
      </c>
      <c r="J81" s="69">
        <v>0</v>
      </c>
      <c r="K81" s="69">
        <v>0</v>
      </c>
      <c r="L81" s="69">
        <v>0</v>
      </c>
      <c r="M81" s="69">
        <v>1000000000000</v>
      </c>
      <c r="N81" s="69">
        <v>0</v>
      </c>
      <c r="O81" s="70">
        <f t="shared" si="0"/>
        <v>0</v>
      </c>
    </row>
    <row r="82" spans="1:16" s="22" customFormat="1" ht="51.75" customHeight="1">
      <c r="A82" s="172"/>
      <c r="B82" s="175"/>
      <c r="C82" s="172"/>
      <c r="D82" s="175"/>
      <c r="E82" s="67">
        <v>6</v>
      </c>
      <c r="F82" s="68" t="s">
        <v>225</v>
      </c>
      <c r="G82" s="67">
        <v>1</v>
      </c>
      <c r="H82" s="68" t="s">
        <v>225</v>
      </c>
      <c r="I82" s="67" t="s">
        <v>237</v>
      </c>
      <c r="J82" s="69">
        <v>0</v>
      </c>
      <c r="K82" s="69">
        <v>0</v>
      </c>
      <c r="L82" s="69">
        <v>0</v>
      </c>
      <c r="M82" s="69">
        <v>5499117729364</v>
      </c>
      <c r="N82" s="69">
        <v>451857273452</v>
      </c>
      <c r="O82" s="70">
        <f t="shared" si="0"/>
        <v>8.2169048871092176</v>
      </c>
    </row>
    <row r="83" spans="1:16" s="22" customFormat="1" ht="51.75" customHeight="1">
      <c r="A83" s="172"/>
      <c r="B83" s="175"/>
      <c r="C83" s="172"/>
      <c r="D83" s="175"/>
      <c r="E83" s="67">
        <v>7</v>
      </c>
      <c r="F83" s="68" t="s">
        <v>226</v>
      </c>
      <c r="G83" s="67">
        <v>1</v>
      </c>
      <c r="H83" s="68" t="s">
        <v>226</v>
      </c>
      <c r="I83" s="67" t="s">
        <v>237</v>
      </c>
      <c r="J83" s="69">
        <v>0</v>
      </c>
      <c r="K83" s="69">
        <v>0</v>
      </c>
      <c r="L83" s="69">
        <v>0</v>
      </c>
      <c r="M83" s="69">
        <v>12437078794000</v>
      </c>
      <c r="N83" s="69">
        <v>557806629127</v>
      </c>
      <c r="O83" s="70">
        <f t="shared" si="0"/>
        <v>4.4850293092627327</v>
      </c>
    </row>
    <row r="84" spans="1:16" s="22" customFormat="1" ht="51.75" customHeight="1">
      <c r="A84" s="173"/>
      <c r="B84" s="176"/>
      <c r="C84" s="173"/>
      <c r="D84" s="176"/>
      <c r="E84" s="67">
        <v>8</v>
      </c>
      <c r="F84" s="68" t="s">
        <v>227</v>
      </c>
      <c r="G84" s="67">
        <v>1</v>
      </c>
      <c r="H84" s="68" t="s">
        <v>236</v>
      </c>
      <c r="I84" s="67" t="s">
        <v>237</v>
      </c>
      <c r="J84" s="69">
        <v>0</v>
      </c>
      <c r="K84" s="69">
        <v>0</v>
      </c>
      <c r="L84" s="69">
        <v>0</v>
      </c>
      <c r="M84" s="69">
        <v>319205320352</v>
      </c>
      <c r="N84" s="71">
        <v>0</v>
      </c>
      <c r="O84" s="70">
        <f t="shared" si="0"/>
        <v>0</v>
      </c>
    </row>
    <row r="85" spans="1:16" s="22" customFormat="1" ht="21" customHeight="1">
      <c r="A85" s="72" t="s">
        <v>202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3">
        <f>SUM(M61:M84)</f>
        <v>25092083069400</v>
      </c>
      <c r="N85" s="73">
        <f>SUM(N61:N84)</f>
        <v>1190423103807</v>
      </c>
      <c r="O85" s="74">
        <f t="shared" si="0"/>
        <v>4.7442179292747948</v>
      </c>
      <c r="P85" s="43"/>
    </row>
    <row r="86" spans="1:16" s="22" customFormat="1" ht="21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6"/>
      <c r="N86" s="76"/>
      <c r="O86" s="77"/>
      <c r="P86" s="43"/>
    </row>
    <row r="87" spans="1:16" s="22" customFormat="1" ht="21" customHeight="1">
      <c r="A87" s="195" t="s">
        <v>246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7"/>
      <c r="P87" s="43"/>
    </row>
    <row r="88" spans="1:16" s="22" customFormat="1" ht="21" customHeight="1">
      <c r="A88" s="127" t="s">
        <v>90</v>
      </c>
      <c r="B88" s="127" t="s">
        <v>91</v>
      </c>
      <c r="C88" s="127" t="s">
        <v>92</v>
      </c>
      <c r="D88" s="127" t="s">
        <v>93</v>
      </c>
      <c r="E88" s="127" t="s">
        <v>94</v>
      </c>
      <c r="F88" s="127" t="s">
        <v>95</v>
      </c>
      <c r="G88" s="127" t="s">
        <v>131</v>
      </c>
      <c r="H88" s="127" t="s">
        <v>96</v>
      </c>
      <c r="I88" s="111" t="s">
        <v>97</v>
      </c>
      <c r="J88" s="112"/>
      <c r="K88" s="112"/>
      <c r="L88" s="113"/>
      <c r="M88" s="111" t="s">
        <v>98</v>
      </c>
      <c r="N88" s="112"/>
      <c r="O88" s="113"/>
      <c r="P88" s="43"/>
    </row>
    <row r="89" spans="1:16" s="22" customFormat="1" ht="57.75" customHeight="1">
      <c r="A89" s="128"/>
      <c r="B89" s="128"/>
      <c r="C89" s="128"/>
      <c r="D89" s="128"/>
      <c r="E89" s="128"/>
      <c r="F89" s="128"/>
      <c r="G89" s="128"/>
      <c r="H89" s="128"/>
      <c r="I89" s="56" t="s">
        <v>99</v>
      </c>
      <c r="J89" s="56" t="s">
        <v>135</v>
      </c>
      <c r="K89" s="56" t="s">
        <v>122</v>
      </c>
      <c r="L89" s="56" t="s">
        <v>100</v>
      </c>
      <c r="M89" s="56" t="s">
        <v>101</v>
      </c>
      <c r="N89" s="56" t="s">
        <v>136</v>
      </c>
      <c r="O89" s="56" t="s">
        <v>100</v>
      </c>
      <c r="P89" s="43"/>
    </row>
    <row r="90" spans="1:16" s="22" customFormat="1" ht="24">
      <c r="A90" s="177">
        <v>1</v>
      </c>
      <c r="B90" s="178" t="s">
        <v>203</v>
      </c>
      <c r="C90" s="177">
        <v>1</v>
      </c>
      <c r="D90" s="178" t="s">
        <v>203</v>
      </c>
      <c r="E90" s="67">
        <v>1</v>
      </c>
      <c r="F90" s="68" t="s">
        <v>205</v>
      </c>
      <c r="G90" s="67">
        <v>1</v>
      </c>
      <c r="H90" s="68" t="s">
        <v>205</v>
      </c>
      <c r="I90" s="67" t="s">
        <v>237</v>
      </c>
      <c r="J90" s="69">
        <v>0</v>
      </c>
      <c r="K90" s="69">
        <v>0</v>
      </c>
      <c r="L90" s="69">
        <v>0</v>
      </c>
      <c r="M90" s="69">
        <v>173477927634</v>
      </c>
      <c r="N90" s="69">
        <v>9391502184</v>
      </c>
      <c r="O90" s="70">
        <f>N90/M90*100</f>
        <v>5.413658274621536</v>
      </c>
      <c r="P90" s="43"/>
    </row>
    <row r="91" spans="1:16" s="22" customFormat="1" ht="24">
      <c r="A91" s="172"/>
      <c r="B91" s="175"/>
      <c r="C91" s="172"/>
      <c r="D91" s="175"/>
      <c r="E91" s="67">
        <v>6</v>
      </c>
      <c r="F91" s="68" t="s">
        <v>206</v>
      </c>
      <c r="G91" s="67">
        <v>1</v>
      </c>
      <c r="H91" s="68" t="s">
        <v>206</v>
      </c>
      <c r="I91" s="67" t="s">
        <v>238</v>
      </c>
      <c r="J91" s="69">
        <v>5638</v>
      </c>
      <c r="K91" s="69">
        <v>5545</v>
      </c>
      <c r="L91" s="69">
        <f t="shared" ref="L91:L94" si="1">+K91/J91*100</f>
        <v>98.350478893224548</v>
      </c>
      <c r="M91" s="69">
        <v>178009169183</v>
      </c>
      <c r="N91" s="69">
        <v>12844553684</v>
      </c>
      <c r="O91" s="70">
        <f t="shared" ref="O91:O113" si="2">N91/M91*100</f>
        <v>7.2156697000227696</v>
      </c>
      <c r="P91" s="43"/>
    </row>
    <row r="92" spans="1:16" s="22" customFormat="1" ht="24">
      <c r="A92" s="172"/>
      <c r="B92" s="175"/>
      <c r="C92" s="172"/>
      <c r="D92" s="175"/>
      <c r="E92" s="67">
        <v>7</v>
      </c>
      <c r="F92" s="68" t="s">
        <v>207</v>
      </c>
      <c r="G92" s="67">
        <v>1</v>
      </c>
      <c r="H92" s="68" t="s">
        <v>207</v>
      </c>
      <c r="I92" s="67" t="s">
        <v>239</v>
      </c>
      <c r="J92" s="69">
        <v>17224</v>
      </c>
      <c r="K92" s="69">
        <v>16762</v>
      </c>
      <c r="L92" s="69">
        <f t="shared" si="1"/>
        <v>97.317696237807709</v>
      </c>
      <c r="M92" s="69">
        <v>24379284006</v>
      </c>
      <c r="N92" s="69">
        <v>1415104954</v>
      </c>
      <c r="O92" s="70">
        <f t="shared" si="2"/>
        <v>5.8045386142256179</v>
      </c>
      <c r="P92" s="43"/>
    </row>
    <row r="93" spans="1:16" s="22" customFormat="1" ht="36">
      <c r="A93" s="172"/>
      <c r="B93" s="175"/>
      <c r="C93" s="172"/>
      <c r="D93" s="175"/>
      <c r="E93" s="67">
        <v>8</v>
      </c>
      <c r="F93" s="68" t="s">
        <v>208</v>
      </c>
      <c r="G93" s="67">
        <v>1</v>
      </c>
      <c r="H93" s="68" t="s">
        <v>208</v>
      </c>
      <c r="I93" s="67" t="s">
        <v>240</v>
      </c>
      <c r="J93" s="69">
        <v>750</v>
      </c>
      <c r="K93" s="69">
        <v>1552</v>
      </c>
      <c r="L93" s="69">
        <f t="shared" si="1"/>
        <v>206.93333333333334</v>
      </c>
      <c r="M93" s="69">
        <v>2497525048</v>
      </c>
      <c r="N93" s="69">
        <v>121511166</v>
      </c>
      <c r="O93" s="70">
        <f t="shared" si="2"/>
        <v>4.8652631571124889</v>
      </c>
      <c r="P93" s="43"/>
    </row>
    <row r="94" spans="1:16" s="22" customFormat="1" ht="48">
      <c r="A94" s="172"/>
      <c r="B94" s="175"/>
      <c r="C94" s="172"/>
      <c r="D94" s="175"/>
      <c r="E94" s="67">
        <v>11</v>
      </c>
      <c r="F94" s="68" t="s">
        <v>209</v>
      </c>
      <c r="G94" s="67">
        <v>1</v>
      </c>
      <c r="H94" s="68" t="s">
        <v>228</v>
      </c>
      <c r="I94" s="67" t="s">
        <v>241</v>
      </c>
      <c r="J94" s="69">
        <v>12</v>
      </c>
      <c r="K94" s="69">
        <v>20</v>
      </c>
      <c r="L94" s="69">
        <f t="shared" si="1"/>
        <v>166.66666666666669</v>
      </c>
      <c r="M94" s="69">
        <v>1384000000</v>
      </c>
      <c r="N94" s="69">
        <v>0</v>
      </c>
      <c r="O94" s="70">
        <f t="shared" si="2"/>
        <v>0</v>
      </c>
      <c r="P94" s="43"/>
    </row>
    <row r="95" spans="1:16" s="22" customFormat="1" ht="48">
      <c r="A95" s="172"/>
      <c r="B95" s="175"/>
      <c r="C95" s="172"/>
      <c r="D95" s="175"/>
      <c r="E95" s="67">
        <v>12</v>
      </c>
      <c r="F95" s="68" t="s">
        <v>210</v>
      </c>
      <c r="G95" s="67">
        <v>1</v>
      </c>
      <c r="H95" s="68" t="s">
        <v>229</v>
      </c>
      <c r="I95" s="67" t="s">
        <v>242</v>
      </c>
      <c r="J95" s="69">
        <v>0</v>
      </c>
      <c r="K95" s="69">
        <v>0</v>
      </c>
      <c r="L95" s="69">
        <v>0</v>
      </c>
      <c r="M95" s="69">
        <v>55809250447</v>
      </c>
      <c r="N95" s="69">
        <v>6684424905</v>
      </c>
      <c r="O95" s="70">
        <f t="shared" si="2"/>
        <v>11.977270526770385</v>
      </c>
      <c r="P95" s="43"/>
    </row>
    <row r="96" spans="1:16" s="22" customFormat="1" ht="36">
      <c r="A96" s="172"/>
      <c r="B96" s="175"/>
      <c r="C96" s="172"/>
      <c r="D96" s="175"/>
      <c r="E96" s="67">
        <v>14</v>
      </c>
      <c r="F96" s="68" t="s">
        <v>211</v>
      </c>
      <c r="G96" s="67">
        <v>1</v>
      </c>
      <c r="H96" s="68" t="s">
        <v>211</v>
      </c>
      <c r="I96" s="67" t="s">
        <v>243</v>
      </c>
      <c r="J96" s="69">
        <v>0</v>
      </c>
      <c r="K96" s="69">
        <v>0</v>
      </c>
      <c r="L96" s="69">
        <v>0</v>
      </c>
      <c r="M96" s="69">
        <v>14058771274</v>
      </c>
      <c r="N96" s="69">
        <v>171486437</v>
      </c>
      <c r="O96" s="70">
        <f t="shared" si="2"/>
        <v>1.2197825375902049</v>
      </c>
      <c r="P96" s="43"/>
    </row>
    <row r="97" spans="1:16" s="22" customFormat="1" ht="36">
      <c r="A97" s="172"/>
      <c r="B97" s="175"/>
      <c r="C97" s="172"/>
      <c r="D97" s="175"/>
      <c r="E97" s="67">
        <v>15</v>
      </c>
      <c r="F97" s="68" t="s">
        <v>212</v>
      </c>
      <c r="G97" s="67">
        <v>1</v>
      </c>
      <c r="H97" s="68" t="s">
        <v>212</v>
      </c>
      <c r="I97" s="67" t="s">
        <v>244</v>
      </c>
      <c r="J97" s="69">
        <v>0</v>
      </c>
      <c r="K97" s="69">
        <v>0</v>
      </c>
      <c r="L97" s="69">
        <v>0</v>
      </c>
      <c r="M97" s="69">
        <v>82993152011</v>
      </c>
      <c r="N97" s="69">
        <v>6473513293</v>
      </c>
      <c r="O97" s="70">
        <f t="shared" si="2"/>
        <v>7.800057156694078</v>
      </c>
      <c r="P97" s="43"/>
    </row>
    <row r="98" spans="1:16" s="22" customFormat="1" ht="36">
      <c r="A98" s="172"/>
      <c r="B98" s="175"/>
      <c r="C98" s="172"/>
      <c r="D98" s="175"/>
      <c r="E98" s="67">
        <v>16</v>
      </c>
      <c r="F98" s="68" t="s">
        <v>213</v>
      </c>
      <c r="G98" s="67">
        <v>1</v>
      </c>
      <c r="H98" s="68" t="s">
        <v>213</v>
      </c>
      <c r="I98" s="67" t="s">
        <v>244</v>
      </c>
      <c r="J98" s="69">
        <v>0</v>
      </c>
      <c r="K98" s="69">
        <v>0</v>
      </c>
      <c r="L98" s="69">
        <v>0</v>
      </c>
      <c r="M98" s="69">
        <v>118184578356</v>
      </c>
      <c r="N98" s="69">
        <v>5175099640</v>
      </c>
      <c r="O98" s="70">
        <f t="shared" si="2"/>
        <v>4.378828195681649</v>
      </c>
      <c r="P98" s="43"/>
    </row>
    <row r="99" spans="1:16" s="22" customFormat="1" ht="60">
      <c r="A99" s="172"/>
      <c r="B99" s="175"/>
      <c r="C99" s="172"/>
      <c r="D99" s="175"/>
      <c r="E99" s="67">
        <v>17</v>
      </c>
      <c r="F99" s="68" t="s">
        <v>214</v>
      </c>
      <c r="G99" s="67">
        <v>1</v>
      </c>
      <c r="H99" s="68" t="s">
        <v>230</v>
      </c>
      <c r="I99" s="67" t="s">
        <v>242</v>
      </c>
      <c r="J99" s="69">
        <v>0</v>
      </c>
      <c r="K99" s="69">
        <v>0</v>
      </c>
      <c r="L99" s="69">
        <v>0</v>
      </c>
      <c r="M99" s="71">
        <v>28378406431</v>
      </c>
      <c r="N99" s="69">
        <v>1460322014</v>
      </c>
      <c r="O99" s="70">
        <f t="shared" si="2"/>
        <v>5.1458915339403051</v>
      </c>
      <c r="P99" s="43"/>
    </row>
    <row r="100" spans="1:16" s="22" customFormat="1" ht="48">
      <c r="A100" s="172"/>
      <c r="B100" s="175"/>
      <c r="C100" s="172"/>
      <c r="D100" s="175"/>
      <c r="E100" s="67">
        <v>18</v>
      </c>
      <c r="F100" s="68" t="s">
        <v>215</v>
      </c>
      <c r="G100" s="67">
        <v>1</v>
      </c>
      <c r="H100" s="68" t="s">
        <v>231</v>
      </c>
      <c r="I100" s="67" t="s">
        <v>245</v>
      </c>
      <c r="J100" s="69">
        <v>0</v>
      </c>
      <c r="K100" s="69">
        <v>0</v>
      </c>
      <c r="L100" s="69">
        <v>0</v>
      </c>
      <c r="M100" s="69">
        <v>29965812700</v>
      </c>
      <c r="N100" s="69">
        <v>773333059</v>
      </c>
      <c r="O100" s="70">
        <f t="shared" si="2"/>
        <v>2.5807177891090536</v>
      </c>
      <c r="P100" s="43"/>
    </row>
    <row r="101" spans="1:16" s="22" customFormat="1" ht="36">
      <c r="A101" s="172"/>
      <c r="B101" s="175"/>
      <c r="C101" s="172"/>
      <c r="D101" s="175"/>
      <c r="E101" s="67">
        <v>19</v>
      </c>
      <c r="F101" s="68" t="s">
        <v>216</v>
      </c>
      <c r="G101" s="67">
        <v>1</v>
      </c>
      <c r="H101" s="68" t="s">
        <v>232</v>
      </c>
      <c r="I101" s="67" t="s">
        <v>241</v>
      </c>
      <c r="J101" s="69">
        <v>0</v>
      </c>
      <c r="K101" s="69">
        <v>0</v>
      </c>
      <c r="L101" s="69">
        <v>0</v>
      </c>
      <c r="M101" s="69">
        <v>8300000000</v>
      </c>
      <c r="N101" s="69">
        <v>190609250</v>
      </c>
      <c r="O101" s="70">
        <f t="shared" si="2"/>
        <v>2.2964969879518069</v>
      </c>
      <c r="P101" s="43"/>
    </row>
    <row r="102" spans="1:16" s="22" customFormat="1" ht="48">
      <c r="A102" s="172"/>
      <c r="B102" s="175"/>
      <c r="C102" s="172"/>
      <c r="D102" s="175"/>
      <c r="E102" s="67">
        <v>20</v>
      </c>
      <c r="F102" s="68" t="s">
        <v>217</v>
      </c>
      <c r="G102" s="67">
        <v>1</v>
      </c>
      <c r="H102" s="68" t="s">
        <v>233</v>
      </c>
      <c r="I102" s="67" t="s">
        <v>244</v>
      </c>
      <c r="J102" s="69">
        <v>0</v>
      </c>
      <c r="K102" s="69">
        <v>0</v>
      </c>
      <c r="L102" s="69">
        <v>0</v>
      </c>
      <c r="M102" s="69">
        <v>9078549968</v>
      </c>
      <c r="N102" s="69">
        <v>0</v>
      </c>
      <c r="O102" s="70">
        <f t="shared" si="2"/>
        <v>0</v>
      </c>
      <c r="P102" s="43"/>
    </row>
    <row r="103" spans="1:16" s="22" customFormat="1" ht="36">
      <c r="A103" s="172"/>
      <c r="B103" s="175"/>
      <c r="C103" s="172"/>
      <c r="D103" s="175"/>
      <c r="E103" s="67">
        <v>21</v>
      </c>
      <c r="F103" s="68" t="s">
        <v>218</v>
      </c>
      <c r="G103" s="67">
        <v>1</v>
      </c>
      <c r="H103" s="68" t="s">
        <v>234</v>
      </c>
      <c r="I103" s="67" t="s">
        <v>244</v>
      </c>
      <c r="J103" s="69">
        <v>0</v>
      </c>
      <c r="K103" s="69">
        <v>0</v>
      </c>
      <c r="L103" s="69">
        <v>0</v>
      </c>
      <c r="M103" s="69">
        <v>48064702938</v>
      </c>
      <c r="N103" s="69">
        <v>0</v>
      </c>
      <c r="O103" s="70">
        <f t="shared" si="2"/>
        <v>0</v>
      </c>
      <c r="P103" s="43"/>
    </row>
    <row r="104" spans="1:16" s="22" customFormat="1" ht="36">
      <c r="A104" s="173"/>
      <c r="B104" s="176"/>
      <c r="C104" s="173"/>
      <c r="D104" s="176"/>
      <c r="E104" s="67">
        <v>22</v>
      </c>
      <c r="F104" s="68" t="s">
        <v>219</v>
      </c>
      <c r="G104" s="67">
        <v>1</v>
      </c>
      <c r="H104" s="68" t="s">
        <v>235</v>
      </c>
      <c r="I104" s="67" t="s">
        <v>244</v>
      </c>
      <c r="J104" s="69">
        <v>0</v>
      </c>
      <c r="K104" s="69">
        <v>0</v>
      </c>
      <c r="L104" s="69">
        <v>0</v>
      </c>
      <c r="M104" s="69">
        <v>23346601775</v>
      </c>
      <c r="N104" s="69">
        <v>1642090604</v>
      </c>
      <c r="O104" s="70">
        <f t="shared" si="2"/>
        <v>7.0335315598623129</v>
      </c>
      <c r="P104" s="43"/>
    </row>
    <row r="105" spans="1:16" s="22" customFormat="1" ht="36">
      <c r="A105" s="171">
        <v>3</v>
      </c>
      <c r="B105" s="174" t="s">
        <v>204</v>
      </c>
      <c r="C105" s="171">
        <v>3</v>
      </c>
      <c r="D105" s="174" t="s">
        <v>204</v>
      </c>
      <c r="E105" s="67">
        <v>1</v>
      </c>
      <c r="F105" s="68" t="s">
        <v>220</v>
      </c>
      <c r="G105" s="67">
        <v>1</v>
      </c>
      <c r="H105" s="68" t="s">
        <v>220</v>
      </c>
      <c r="I105" s="67" t="s">
        <v>237</v>
      </c>
      <c r="J105" s="69">
        <v>0</v>
      </c>
      <c r="K105" s="69">
        <v>0</v>
      </c>
      <c r="L105" s="69">
        <v>0</v>
      </c>
      <c r="M105" s="69">
        <v>273664529126</v>
      </c>
      <c r="N105" s="69">
        <v>2540079426</v>
      </c>
      <c r="O105" s="70">
        <f t="shared" si="2"/>
        <v>0.92817269162073324</v>
      </c>
      <c r="P105" s="43"/>
    </row>
    <row r="106" spans="1:16" s="22" customFormat="1" ht="36">
      <c r="A106" s="172"/>
      <c r="B106" s="175"/>
      <c r="C106" s="172"/>
      <c r="D106" s="175"/>
      <c r="E106" s="67">
        <v>2</v>
      </c>
      <c r="F106" s="68" t="s">
        <v>221</v>
      </c>
      <c r="G106" s="67">
        <v>1</v>
      </c>
      <c r="H106" s="68" t="s">
        <v>221</v>
      </c>
      <c r="I106" s="67" t="s">
        <v>237</v>
      </c>
      <c r="J106" s="69">
        <v>0</v>
      </c>
      <c r="K106" s="69">
        <v>0</v>
      </c>
      <c r="L106" s="69">
        <v>0</v>
      </c>
      <c r="M106" s="69">
        <v>39741636291</v>
      </c>
      <c r="N106" s="69">
        <v>0</v>
      </c>
      <c r="O106" s="70">
        <f t="shared" si="2"/>
        <v>0</v>
      </c>
      <c r="P106" s="43"/>
    </row>
    <row r="107" spans="1:16" s="22" customFormat="1" ht="36">
      <c r="A107" s="172"/>
      <c r="B107" s="175"/>
      <c r="C107" s="172"/>
      <c r="D107" s="175"/>
      <c r="E107" s="67">
        <v>2</v>
      </c>
      <c r="F107" s="68" t="s">
        <v>221</v>
      </c>
      <c r="G107" s="67">
        <v>2</v>
      </c>
      <c r="H107" s="68" t="s">
        <v>221</v>
      </c>
      <c r="I107" s="67" t="s">
        <v>237</v>
      </c>
      <c r="J107" s="69">
        <v>0</v>
      </c>
      <c r="K107" s="69">
        <v>0</v>
      </c>
      <c r="L107" s="69"/>
      <c r="M107" s="69">
        <v>4307788584496</v>
      </c>
      <c r="N107" s="69">
        <v>156870515008</v>
      </c>
      <c r="O107" s="70">
        <f t="shared" si="2"/>
        <v>3.6415555668768604</v>
      </c>
      <c r="P107" s="43"/>
    </row>
    <row r="108" spans="1:16" s="22" customFormat="1" ht="48">
      <c r="A108" s="172"/>
      <c r="B108" s="175"/>
      <c r="C108" s="172"/>
      <c r="D108" s="175"/>
      <c r="E108" s="67">
        <v>3</v>
      </c>
      <c r="F108" s="68" t="s">
        <v>222</v>
      </c>
      <c r="G108" s="67">
        <v>1</v>
      </c>
      <c r="H108" s="68" t="s">
        <v>222</v>
      </c>
      <c r="I108" s="67" t="s">
        <v>237</v>
      </c>
      <c r="J108" s="69">
        <v>0</v>
      </c>
      <c r="K108" s="69">
        <v>0</v>
      </c>
      <c r="L108" s="69">
        <v>0</v>
      </c>
      <c r="M108" s="69">
        <v>397970581000</v>
      </c>
      <c r="N108" s="69">
        <v>0</v>
      </c>
      <c r="O108" s="70">
        <f t="shared" si="2"/>
        <v>0</v>
      </c>
      <c r="P108" s="43"/>
    </row>
    <row r="109" spans="1:16" s="22" customFormat="1" ht="48">
      <c r="A109" s="172"/>
      <c r="B109" s="175"/>
      <c r="C109" s="172"/>
      <c r="D109" s="175"/>
      <c r="E109" s="67">
        <v>4</v>
      </c>
      <c r="F109" s="68" t="s">
        <v>223</v>
      </c>
      <c r="G109" s="67">
        <v>1</v>
      </c>
      <c r="H109" s="68" t="s">
        <v>223</v>
      </c>
      <c r="I109" s="67" t="s">
        <v>237</v>
      </c>
      <c r="J109" s="69">
        <v>0</v>
      </c>
      <c r="K109" s="69">
        <v>0</v>
      </c>
      <c r="L109" s="69">
        <v>0</v>
      </c>
      <c r="M109" s="69">
        <v>19588163000</v>
      </c>
      <c r="N109" s="69">
        <v>0</v>
      </c>
      <c r="O109" s="70">
        <f t="shared" si="2"/>
        <v>0</v>
      </c>
      <c r="P109" s="43"/>
    </row>
    <row r="110" spans="1:16" s="22" customFormat="1" ht="36">
      <c r="A110" s="172"/>
      <c r="B110" s="175"/>
      <c r="C110" s="172"/>
      <c r="D110" s="175"/>
      <c r="E110" s="67">
        <v>5</v>
      </c>
      <c r="F110" s="68" t="s">
        <v>224</v>
      </c>
      <c r="G110" s="67">
        <v>1</v>
      </c>
      <c r="H110" s="68" t="s">
        <v>224</v>
      </c>
      <c r="I110" s="67" t="s">
        <v>237</v>
      </c>
      <c r="J110" s="69">
        <v>0</v>
      </c>
      <c r="K110" s="69">
        <v>0</v>
      </c>
      <c r="L110" s="69">
        <v>0</v>
      </c>
      <c r="M110" s="69">
        <v>1000000000000</v>
      </c>
      <c r="N110" s="69">
        <v>0</v>
      </c>
      <c r="O110" s="70">
        <f t="shared" si="2"/>
        <v>0</v>
      </c>
      <c r="P110" s="43"/>
    </row>
    <row r="111" spans="1:16" s="22" customFormat="1" ht="24">
      <c r="A111" s="172"/>
      <c r="B111" s="175"/>
      <c r="C111" s="172"/>
      <c r="D111" s="175"/>
      <c r="E111" s="67">
        <v>6</v>
      </c>
      <c r="F111" s="68" t="s">
        <v>225</v>
      </c>
      <c r="G111" s="67">
        <v>1</v>
      </c>
      <c r="H111" s="68" t="s">
        <v>225</v>
      </c>
      <c r="I111" s="67" t="s">
        <v>237</v>
      </c>
      <c r="J111" s="69">
        <v>0</v>
      </c>
      <c r="K111" s="69">
        <v>0</v>
      </c>
      <c r="L111" s="69">
        <v>0</v>
      </c>
      <c r="M111" s="69">
        <v>5499117729364</v>
      </c>
      <c r="N111" s="69">
        <v>499814835578</v>
      </c>
      <c r="O111" s="70">
        <f t="shared" si="2"/>
        <v>9.0890004574571268</v>
      </c>
      <c r="P111" s="43"/>
    </row>
    <row r="112" spans="1:16" s="22" customFormat="1" ht="48">
      <c r="A112" s="172"/>
      <c r="B112" s="175"/>
      <c r="C112" s="172"/>
      <c r="D112" s="175"/>
      <c r="E112" s="67">
        <v>7</v>
      </c>
      <c r="F112" s="68" t="s">
        <v>226</v>
      </c>
      <c r="G112" s="67">
        <v>1</v>
      </c>
      <c r="H112" s="68" t="s">
        <v>226</v>
      </c>
      <c r="I112" s="67" t="s">
        <v>237</v>
      </c>
      <c r="J112" s="69">
        <v>0</v>
      </c>
      <c r="K112" s="69">
        <v>0</v>
      </c>
      <c r="L112" s="69">
        <v>0</v>
      </c>
      <c r="M112" s="69">
        <v>12437078794000</v>
      </c>
      <c r="N112" s="69">
        <v>390893587135</v>
      </c>
      <c r="O112" s="70">
        <f t="shared" si="2"/>
        <v>3.1429694513439776</v>
      </c>
      <c r="P112" s="43"/>
    </row>
    <row r="113" spans="1:16" s="22" customFormat="1" ht="48">
      <c r="A113" s="173"/>
      <c r="B113" s="176"/>
      <c r="C113" s="173"/>
      <c r="D113" s="176"/>
      <c r="E113" s="67">
        <v>8</v>
      </c>
      <c r="F113" s="68" t="s">
        <v>227</v>
      </c>
      <c r="G113" s="67">
        <v>1</v>
      </c>
      <c r="H113" s="68" t="s">
        <v>236</v>
      </c>
      <c r="I113" s="67" t="s">
        <v>237</v>
      </c>
      <c r="J113" s="69">
        <v>0</v>
      </c>
      <c r="K113" s="69">
        <v>0</v>
      </c>
      <c r="L113" s="69">
        <v>0</v>
      </c>
      <c r="M113" s="69">
        <v>319205320352</v>
      </c>
      <c r="N113" s="71">
        <v>42712872396</v>
      </c>
      <c r="O113" s="70">
        <f t="shared" si="2"/>
        <v>13.381002656502991</v>
      </c>
      <c r="P113" s="43"/>
    </row>
    <row r="114" spans="1:16" s="22" customFormat="1">
      <c r="A114" s="72" t="s">
        <v>202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3">
        <f>SUM(M90:M113)</f>
        <v>25092083069400</v>
      </c>
      <c r="N114" s="73">
        <f>SUM(N90:N113)</f>
        <v>1139175440733</v>
      </c>
      <c r="O114" s="74">
        <f>N114/M114*100</f>
        <v>4.5399795528424409</v>
      </c>
      <c r="P114" s="43"/>
    </row>
    <row r="115" spans="1:16" s="22" customFormat="1" ht="21" customHeight="1">
      <c r="A115" s="41"/>
      <c r="B115" s="41"/>
      <c r="C115" s="41"/>
      <c r="D115" s="41"/>
      <c r="E115" s="41"/>
      <c r="F115" s="41"/>
      <c r="G115" s="42"/>
      <c r="H115" s="19"/>
      <c r="M115" s="43"/>
      <c r="N115" s="43"/>
      <c r="O115" s="43"/>
      <c r="P115" s="43"/>
    </row>
    <row r="116" spans="1:16" s="22" customFormat="1" ht="21" customHeight="1">
      <c r="A116" s="195" t="s">
        <v>247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7"/>
      <c r="P116" s="43"/>
    </row>
    <row r="117" spans="1:16" s="22" customFormat="1" ht="21" customHeight="1">
      <c r="A117" s="127" t="s">
        <v>90</v>
      </c>
      <c r="B117" s="127" t="s">
        <v>91</v>
      </c>
      <c r="C117" s="127" t="s">
        <v>92</v>
      </c>
      <c r="D117" s="127" t="s">
        <v>93</v>
      </c>
      <c r="E117" s="127" t="s">
        <v>94</v>
      </c>
      <c r="F117" s="127" t="s">
        <v>95</v>
      </c>
      <c r="G117" s="127" t="s">
        <v>131</v>
      </c>
      <c r="H117" s="127" t="s">
        <v>96</v>
      </c>
      <c r="I117" s="111" t="s">
        <v>97</v>
      </c>
      <c r="J117" s="112"/>
      <c r="K117" s="112"/>
      <c r="L117" s="113"/>
      <c r="M117" s="111" t="s">
        <v>98</v>
      </c>
      <c r="N117" s="112"/>
      <c r="O117" s="113"/>
      <c r="P117" s="43"/>
    </row>
    <row r="118" spans="1:16" s="22" customFormat="1" ht="36" customHeight="1">
      <c r="A118" s="128"/>
      <c r="B118" s="128"/>
      <c r="C118" s="128"/>
      <c r="D118" s="128"/>
      <c r="E118" s="128"/>
      <c r="F118" s="128"/>
      <c r="G118" s="128"/>
      <c r="H118" s="128"/>
      <c r="I118" s="56" t="s">
        <v>99</v>
      </c>
      <c r="J118" s="56" t="s">
        <v>135</v>
      </c>
      <c r="K118" s="56" t="s">
        <v>122</v>
      </c>
      <c r="L118" s="56" t="s">
        <v>100</v>
      </c>
      <c r="M118" s="56" t="s">
        <v>101</v>
      </c>
      <c r="N118" s="56" t="s">
        <v>136</v>
      </c>
      <c r="O118" s="56" t="s">
        <v>100</v>
      </c>
      <c r="P118" s="43"/>
    </row>
    <row r="119" spans="1:16" s="22" customFormat="1" ht="24">
      <c r="A119" s="177">
        <v>1</v>
      </c>
      <c r="B119" s="178" t="s">
        <v>203</v>
      </c>
      <c r="C119" s="177">
        <v>1</v>
      </c>
      <c r="D119" s="178" t="s">
        <v>203</v>
      </c>
      <c r="E119" s="67">
        <v>1</v>
      </c>
      <c r="F119" s="68" t="s">
        <v>205</v>
      </c>
      <c r="G119" s="67">
        <v>1</v>
      </c>
      <c r="H119" s="68" t="s">
        <v>205</v>
      </c>
      <c r="I119" s="67" t="s">
        <v>237</v>
      </c>
      <c r="J119" s="69">
        <v>0</v>
      </c>
      <c r="K119" s="69">
        <v>0</v>
      </c>
      <c r="L119" s="69">
        <v>0</v>
      </c>
      <c r="M119" s="69">
        <v>173477927634</v>
      </c>
      <c r="N119" s="69">
        <v>8089501004</v>
      </c>
      <c r="O119" s="70">
        <f>N119/M119*100</f>
        <v>4.6631298369364051</v>
      </c>
      <c r="P119" s="43"/>
    </row>
    <row r="120" spans="1:16" s="22" customFormat="1" ht="24">
      <c r="A120" s="172"/>
      <c r="B120" s="175"/>
      <c r="C120" s="172"/>
      <c r="D120" s="175"/>
      <c r="E120" s="67">
        <v>6</v>
      </c>
      <c r="F120" s="68" t="s">
        <v>206</v>
      </c>
      <c r="G120" s="67">
        <v>1</v>
      </c>
      <c r="H120" s="68" t="s">
        <v>206</v>
      </c>
      <c r="I120" s="67" t="s">
        <v>238</v>
      </c>
      <c r="J120" s="69">
        <v>5638</v>
      </c>
      <c r="K120" s="69">
        <v>5532</v>
      </c>
      <c r="L120" s="69">
        <f t="shared" ref="L120:L123" si="3">+K120/J120*100</f>
        <v>98.119900673997876</v>
      </c>
      <c r="M120" s="69">
        <v>178009169183</v>
      </c>
      <c r="N120" s="69">
        <v>13166562982</v>
      </c>
      <c r="O120" s="70">
        <f t="shared" ref="O120:O142" si="4">N120/M120*100</f>
        <v>7.3965644817230096</v>
      </c>
      <c r="P120" s="43"/>
    </row>
    <row r="121" spans="1:16" s="22" customFormat="1" ht="24">
      <c r="A121" s="172"/>
      <c r="B121" s="175"/>
      <c r="C121" s="172"/>
      <c r="D121" s="175"/>
      <c r="E121" s="67">
        <v>7</v>
      </c>
      <c r="F121" s="68" t="s">
        <v>207</v>
      </c>
      <c r="G121" s="67">
        <v>1</v>
      </c>
      <c r="H121" s="68" t="s">
        <v>207</v>
      </c>
      <c r="I121" s="67" t="s">
        <v>239</v>
      </c>
      <c r="J121" s="69">
        <v>17224</v>
      </c>
      <c r="K121" s="69">
        <v>0</v>
      </c>
      <c r="L121" s="69">
        <f t="shared" si="3"/>
        <v>0</v>
      </c>
      <c r="M121" s="69">
        <v>24379284006</v>
      </c>
      <c r="N121" s="69">
        <v>1570362557</v>
      </c>
      <c r="O121" s="70">
        <f t="shared" si="4"/>
        <v>6.4413809552959682</v>
      </c>
      <c r="P121" s="43"/>
    </row>
    <row r="122" spans="1:16" s="22" customFormat="1" ht="36">
      <c r="A122" s="172"/>
      <c r="B122" s="175"/>
      <c r="C122" s="172"/>
      <c r="D122" s="175"/>
      <c r="E122" s="67">
        <v>8</v>
      </c>
      <c r="F122" s="68" t="s">
        <v>208</v>
      </c>
      <c r="G122" s="67">
        <v>1</v>
      </c>
      <c r="H122" s="68" t="s">
        <v>208</v>
      </c>
      <c r="I122" s="67" t="s">
        <v>240</v>
      </c>
      <c r="J122" s="69">
        <v>975</v>
      </c>
      <c r="K122" s="69">
        <v>0</v>
      </c>
      <c r="L122" s="69">
        <f t="shared" si="3"/>
        <v>0</v>
      </c>
      <c r="M122" s="69">
        <v>2497525048</v>
      </c>
      <c r="N122" s="69">
        <v>88851226</v>
      </c>
      <c r="O122" s="70">
        <f t="shared" si="4"/>
        <v>3.55757096695192</v>
      </c>
      <c r="P122" s="43"/>
    </row>
    <row r="123" spans="1:16" s="22" customFormat="1" ht="48">
      <c r="A123" s="172"/>
      <c r="B123" s="175"/>
      <c r="C123" s="172"/>
      <c r="D123" s="175"/>
      <c r="E123" s="67">
        <v>11</v>
      </c>
      <c r="F123" s="68" t="s">
        <v>209</v>
      </c>
      <c r="G123" s="67">
        <v>1</v>
      </c>
      <c r="H123" s="68" t="s">
        <v>228</v>
      </c>
      <c r="I123" s="67" t="s">
        <v>241</v>
      </c>
      <c r="J123" s="69">
        <v>12</v>
      </c>
      <c r="K123" s="69">
        <v>0</v>
      </c>
      <c r="L123" s="69">
        <f t="shared" si="3"/>
        <v>0</v>
      </c>
      <c r="M123" s="69">
        <v>1384000000</v>
      </c>
      <c r="N123" s="69">
        <v>0</v>
      </c>
      <c r="O123" s="70">
        <f t="shared" si="4"/>
        <v>0</v>
      </c>
      <c r="P123" s="43"/>
    </row>
    <row r="124" spans="1:16" s="22" customFormat="1" ht="48">
      <c r="A124" s="172"/>
      <c r="B124" s="175"/>
      <c r="C124" s="172"/>
      <c r="D124" s="175"/>
      <c r="E124" s="67">
        <v>12</v>
      </c>
      <c r="F124" s="68" t="s">
        <v>210</v>
      </c>
      <c r="G124" s="67">
        <v>1</v>
      </c>
      <c r="H124" s="68" t="s">
        <v>229</v>
      </c>
      <c r="I124" s="67" t="s">
        <v>242</v>
      </c>
      <c r="J124" s="69">
        <v>0</v>
      </c>
      <c r="K124" s="69">
        <v>0</v>
      </c>
      <c r="L124" s="69">
        <v>0</v>
      </c>
      <c r="M124" s="69">
        <v>55809250447</v>
      </c>
      <c r="N124" s="69">
        <v>1211514439</v>
      </c>
      <c r="O124" s="70">
        <f t="shared" si="4"/>
        <v>2.1708129553729285</v>
      </c>
      <c r="P124" s="43"/>
    </row>
    <row r="125" spans="1:16" s="22" customFormat="1" ht="36">
      <c r="A125" s="172"/>
      <c r="B125" s="175"/>
      <c r="C125" s="172"/>
      <c r="D125" s="175"/>
      <c r="E125" s="67">
        <v>14</v>
      </c>
      <c r="F125" s="68" t="s">
        <v>211</v>
      </c>
      <c r="G125" s="67">
        <v>1</v>
      </c>
      <c r="H125" s="68" t="s">
        <v>211</v>
      </c>
      <c r="I125" s="67" t="s">
        <v>243</v>
      </c>
      <c r="J125" s="69">
        <v>0</v>
      </c>
      <c r="K125" s="69">
        <v>0</v>
      </c>
      <c r="L125" s="69">
        <v>0</v>
      </c>
      <c r="M125" s="69">
        <v>14058771274</v>
      </c>
      <c r="N125" s="69">
        <v>258943453</v>
      </c>
      <c r="O125" s="70">
        <f t="shared" si="4"/>
        <v>1.8418640431179405</v>
      </c>
      <c r="P125" s="43"/>
    </row>
    <row r="126" spans="1:16" s="22" customFormat="1" ht="36">
      <c r="A126" s="172"/>
      <c r="B126" s="175"/>
      <c r="C126" s="172"/>
      <c r="D126" s="175"/>
      <c r="E126" s="67">
        <v>15</v>
      </c>
      <c r="F126" s="68" t="s">
        <v>212</v>
      </c>
      <c r="G126" s="67">
        <v>1</v>
      </c>
      <c r="H126" s="68" t="s">
        <v>212</v>
      </c>
      <c r="I126" s="67" t="s">
        <v>244</v>
      </c>
      <c r="J126" s="69">
        <v>0</v>
      </c>
      <c r="K126" s="69">
        <v>0</v>
      </c>
      <c r="L126" s="69">
        <v>0</v>
      </c>
      <c r="M126" s="69">
        <v>82993152011</v>
      </c>
      <c r="N126" s="69">
        <v>2520055553</v>
      </c>
      <c r="O126" s="70">
        <f t="shared" si="4"/>
        <v>3.0364620356460126</v>
      </c>
      <c r="P126" s="43"/>
    </row>
    <row r="127" spans="1:16" s="22" customFormat="1" ht="36">
      <c r="A127" s="172"/>
      <c r="B127" s="175"/>
      <c r="C127" s="172"/>
      <c r="D127" s="175"/>
      <c r="E127" s="67">
        <v>16</v>
      </c>
      <c r="F127" s="68" t="s">
        <v>213</v>
      </c>
      <c r="G127" s="67">
        <v>1</v>
      </c>
      <c r="H127" s="68" t="s">
        <v>213</v>
      </c>
      <c r="I127" s="67" t="s">
        <v>244</v>
      </c>
      <c r="J127" s="69">
        <v>0</v>
      </c>
      <c r="K127" s="69">
        <v>0</v>
      </c>
      <c r="L127" s="69">
        <v>0</v>
      </c>
      <c r="M127" s="69">
        <v>118184578356</v>
      </c>
      <c r="N127" s="69">
        <v>5498834017</v>
      </c>
      <c r="O127" s="70">
        <f t="shared" si="4"/>
        <v>4.6527508863603222</v>
      </c>
      <c r="P127" s="43"/>
    </row>
    <row r="128" spans="1:16" s="22" customFormat="1" ht="60">
      <c r="A128" s="172"/>
      <c r="B128" s="175"/>
      <c r="C128" s="172"/>
      <c r="D128" s="175"/>
      <c r="E128" s="67">
        <v>17</v>
      </c>
      <c r="F128" s="68" t="s">
        <v>214</v>
      </c>
      <c r="G128" s="67">
        <v>1</v>
      </c>
      <c r="H128" s="68" t="s">
        <v>230</v>
      </c>
      <c r="I128" s="67" t="s">
        <v>242</v>
      </c>
      <c r="J128" s="69">
        <v>0</v>
      </c>
      <c r="K128" s="69">
        <v>0</v>
      </c>
      <c r="L128" s="69">
        <v>0</v>
      </c>
      <c r="M128" s="71">
        <v>28378406431</v>
      </c>
      <c r="N128" s="69">
        <v>1182808050</v>
      </c>
      <c r="O128" s="70">
        <f t="shared" si="4"/>
        <v>4.1679861512869314</v>
      </c>
      <c r="P128" s="43"/>
    </row>
    <row r="129" spans="1:17" s="22" customFormat="1" ht="48">
      <c r="A129" s="172"/>
      <c r="B129" s="175"/>
      <c r="C129" s="172"/>
      <c r="D129" s="175"/>
      <c r="E129" s="67">
        <v>18</v>
      </c>
      <c r="F129" s="68" t="s">
        <v>215</v>
      </c>
      <c r="G129" s="67">
        <v>1</v>
      </c>
      <c r="H129" s="68" t="s">
        <v>231</v>
      </c>
      <c r="I129" s="67" t="s">
        <v>245</v>
      </c>
      <c r="J129" s="69">
        <v>0</v>
      </c>
      <c r="K129" s="69">
        <v>0</v>
      </c>
      <c r="L129" s="69">
        <v>0</v>
      </c>
      <c r="M129" s="69">
        <v>29965812700</v>
      </c>
      <c r="N129" s="69">
        <v>2636243653</v>
      </c>
      <c r="O129" s="70">
        <f t="shared" si="4"/>
        <v>8.7975042739288014</v>
      </c>
      <c r="P129" s="43"/>
    </row>
    <row r="130" spans="1:17" s="22" customFormat="1" ht="36">
      <c r="A130" s="172"/>
      <c r="B130" s="175"/>
      <c r="C130" s="172"/>
      <c r="D130" s="175"/>
      <c r="E130" s="67">
        <v>19</v>
      </c>
      <c r="F130" s="68" t="s">
        <v>216</v>
      </c>
      <c r="G130" s="67">
        <v>1</v>
      </c>
      <c r="H130" s="68" t="s">
        <v>232</v>
      </c>
      <c r="I130" s="67" t="s">
        <v>241</v>
      </c>
      <c r="J130" s="69">
        <v>1</v>
      </c>
      <c r="K130" s="69">
        <v>0</v>
      </c>
      <c r="L130" s="69">
        <v>0</v>
      </c>
      <c r="M130" s="69">
        <v>8300000000</v>
      </c>
      <c r="N130" s="69">
        <v>160714300</v>
      </c>
      <c r="O130" s="70">
        <f t="shared" si="4"/>
        <v>1.9363168674698796</v>
      </c>
      <c r="P130" s="43"/>
    </row>
    <row r="131" spans="1:17" s="22" customFormat="1" ht="48">
      <c r="A131" s="172"/>
      <c r="B131" s="175"/>
      <c r="C131" s="172"/>
      <c r="D131" s="175"/>
      <c r="E131" s="67">
        <v>20</v>
      </c>
      <c r="F131" s="68" t="s">
        <v>217</v>
      </c>
      <c r="G131" s="67">
        <v>1</v>
      </c>
      <c r="H131" s="68" t="s">
        <v>233</v>
      </c>
      <c r="I131" s="67" t="s">
        <v>244</v>
      </c>
      <c r="J131" s="69">
        <v>0</v>
      </c>
      <c r="K131" s="69">
        <v>0</v>
      </c>
      <c r="L131" s="69">
        <v>0</v>
      </c>
      <c r="M131" s="69">
        <v>9078549968</v>
      </c>
      <c r="N131" s="69">
        <v>0</v>
      </c>
      <c r="O131" s="70">
        <f t="shared" si="4"/>
        <v>0</v>
      </c>
      <c r="P131" s="43"/>
    </row>
    <row r="132" spans="1:17" s="22" customFormat="1" ht="36">
      <c r="A132" s="172"/>
      <c r="B132" s="175"/>
      <c r="C132" s="172"/>
      <c r="D132" s="175"/>
      <c r="E132" s="67">
        <v>21</v>
      </c>
      <c r="F132" s="68" t="s">
        <v>218</v>
      </c>
      <c r="G132" s="67">
        <v>1</v>
      </c>
      <c r="H132" s="68" t="s">
        <v>234</v>
      </c>
      <c r="I132" s="67" t="s">
        <v>244</v>
      </c>
      <c r="J132" s="69">
        <v>0</v>
      </c>
      <c r="K132" s="69">
        <v>0</v>
      </c>
      <c r="L132" s="69">
        <v>0</v>
      </c>
      <c r="M132" s="69">
        <v>48064702938</v>
      </c>
      <c r="N132" s="69">
        <v>0</v>
      </c>
      <c r="O132" s="70">
        <f t="shared" si="4"/>
        <v>0</v>
      </c>
      <c r="P132" s="43"/>
    </row>
    <row r="133" spans="1:17" s="22" customFormat="1" ht="36">
      <c r="A133" s="173"/>
      <c r="B133" s="176"/>
      <c r="C133" s="173"/>
      <c r="D133" s="176"/>
      <c r="E133" s="67">
        <v>22</v>
      </c>
      <c r="F133" s="68" t="s">
        <v>219</v>
      </c>
      <c r="G133" s="67">
        <v>1</v>
      </c>
      <c r="H133" s="68" t="s">
        <v>235</v>
      </c>
      <c r="I133" s="67" t="s">
        <v>244</v>
      </c>
      <c r="J133" s="69">
        <v>0</v>
      </c>
      <c r="K133" s="69">
        <v>0</v>
      </c>
      <c r="L133" s="69">
        <v>0</v>
      </c>
      <c r="M133" s="69">
        <v>23346601775</v>
      </c>
      <c r="N133" s="69">
        <v>1575945028</v>
      </c>
      <c r="O133" s="70">
        <f t="shared" si="4"/>
        <v>6.7502116290326795</v>
      </c>
      <c r="P133" s="43"/>
    </row>
    <row r="134" spans="1:17" s="22" customFormat="1" ht="36">
      <c r="A134" s="171">
        <v>3</v>
      </c>
      <c r="B134" s="174" t="s">
        <v>204</v>
      </c>
      <c r="C134" s="171">
        <v>3</v>
      </c>
      <c r="D134" s="174" t="s">
        <v>204</v>
      </c>
      <c r="E134" s="67">
        <v>1</v>
      </c>
      <c r="F134" s="68" t="s">
        <v>220</v>
      </c>
      <c r="G134" s="67">
        <v>1</v>
      </c>
      <c r="H134" s="68" t="s">
        <v>220</v>
      </c>
      <c r="I134" s="67" t="s">
        <v>237</v>
      </c>
      <c r="J134" s="69">
        <v>0</v>
      </c>
      <c r="K134" s="69">
        <v>0</v>
      </c>
      <c r="L134" s="69">
        <v>0</v>
      </c>
      <c r="M134" s="69">
        <v>273664529126</v>
      </c>
      <c r="N134" s="69">
        <v>2756541243</v>
      </c>
      <c r="O134" s="70">
        <f t="shared" si="4"/>
        <v>1.0072701974945535</v>
      </c>
      <c r="P134" s="43"/>
    </row>
    <row r="135" spans="1:17" s="22" customFormat="1" ht="36">
      <c r="A135" s="172"/>
      <c r="B135" s="175"/>
      <c r="C135" s="172"/>
      <c r="D135" s="175"/>
      <c r="E135" s="67">
        <v>2</v>
      </c>
      <c r="F135" s="68" t="s">
        <v>221</v>
      </c>
      <c r="G135" s="67">
        <v>1</v>
      </c>
      <c r="H135" s="68" t="s">
        <v>221</v>
      </c>
      <c r="I135" s="67" t="s">
        <v>237</v>
      </c>
      <c r="J135" s="69">
        <v>0</v>
      </c>
      <c r="K135" s="69">
        <v>0</v>
      </c>
      <c r="L135" s="69">
        <v>0</v>
      </c>
      <c r="M135" s="69">
        <v>39741636291</v>
      </c>
      <c r="N135" s="69">
        <v>0</v>
      </c>
      <c r="O135" s="70">
        <f t="shared" si="4"/>
        <v>0</v>
      </c>
      <c r="P135" s="43"/>
    </row>
    <row r="136" spans="1:17" s="22" customFormat="1" ht="36">
      <c r="A136" s="172"/>
      <c r="B136" s="175"/>
      <c r="C136" s="172"/>
      <c r="D136" s="175"/>
      <c r="E136" s="67">
        <v>2</v>
      </c>
      <c r="F136" s="68" t="s">
        <v>221</v>
      </c>
      <c r="G136" s="67">
        <v>2</v>
      </c>
      <c r="H136" s="68" t="s">
        <v>221</v>
      </c>
      <c r="I136" s="67" t="s">
        <v>237</v>
      </c>
      <c r="J136" s="69">
        <v>0</v>
      </c>
      <c r="K136" s="69">
        <v>0</v>
      </c>
      <c r="L136" s="69">
        <v>0</v>
      </c>
      <c r="M136" s="69">
        <v>4307788584496</v>
      </c>
      <c r="N136" s="69">
        <v>432280311669</v>
      </c>
      <c r="O136" s="70">
        <f t="shared" si="4"/>
        <v>10.034854385027247</v>
      </c>
      <c r="P136" s="43"/>
    </row>
    <row r="137" spans="1:17" s="22" customFormat="1" ht="48">
      <c r="A137" s="172"/>
      <c r="B137" s="175"/>
      <c r="C137" s="172"/>
      <c r="D137" s="175"/>
      <c r="E137" s="67">
        <v>3</v>
      </c>
      <c r="F137" s="68" t="s">
        <v>222</v>
      </c>
      <c r="G137" s="67">
        <v>1</v>
      </c>
      <c r="H137" s="68" t="s">
        <v>222</v>
      </c>
      <c r="I137" s="67" t="s">
        <v>237</v>
      </c>
      <c r="J137" s="69">
        <v>0</v>
      </c>
      <c r="K137" s="69">
        <v>0</v>
      </c>
      <c r="L137" s="69">
        <v>0</v>
      </c>
      <c r="M137" s="69">
        <v>397970581000</v>
      </c>
      <c r="N137" s="69">
        <v>16443936943</v>
      </c>
      <c r="O137" s="70">
        <f t="shared" si="4"/>
        <v>4.1319478695336027</v>
      </c>
      <c r="P137" s="43"/>
    </row>
    <row r="138" spans="1:17" s="22" customFormat="1" ht="48">
      <c r="A138" s="172"/>
      <c r="B138" s="175"/>
      <c r="C138" s="172"/>
      <c r="D138" s="175"/>
      <c r="E138" s="67">
        <v>4</v>
      </c>
      <c r="F138" s="68" t="s">
        <v>223</v>
      </c>
      <c r="G138" s="67">
        <v>1</v>
      </c>
      <c r="H138" s="68" t="s">
        <v>223</v>
      </c>
      <c r="I138" s="67" t="s">
        <v>237</v>
      </c>
      <c r="J138" s="69">
        <v>0</v>
      </c>
      <c r="K138" s="69">
        <v>0</v>
      </c>
      <c r="L138" s="69">
        <v>0</v>
      </c>
      <c r="M138" s="69">
        <v>19588163000</v>
      </c>
      <c r="N138" s="69">
        <v>0</v>
      </c>
      <c r="O138" s="70">
        <f t="shared" si="4"/>
        <v>0</v>
      </c>
      <c r="P138" s="43"/>
    </row>
    <row r="139" spans="1:17" s="22" customFormat="1" ht="36">
      <c r="A139" s="172"/>
      <c r="B139" s="175"/>
      <c r="C139" s="172"/>
      <c r="D139" s="175"/>
      <c r="E139" s="67">
        <v>5</v>
      </c>
      <c r="F139" s="68" t="s">
        <v>224</v>
      </c>
      <c r="G139" s="67">
        <v>1</v>
      </c>
      <c r="H139" s="68" t="s">
        <v>224</v>
      </c>
      <c r="I139" s="67" t="s">
        <v>237</v>
      </c>
      <c r="J139" s="69">
        <v>0</v>
      </c>
      <c r="K139" s="69">
        <v>0</v>
      </c>
      <c r="L139" s="69">
        <v>0</v>
      </c>
      <c r="M139" s="69">
        <v>1000000000000</v>
      </c>
      <c r="N139" s="69">
        <v>0</v>
      </c>
      <c r="O139" s="70">
        <f t="shared" si="4"/>
        <v>0</v>
      </c>
      <c r="P139" s="43"/>
    </row>
    <row r="140" spans="1:17" s="22" customFormat="1" ht="24">
      <c r="A140" s="172"/>
      <c r="B140" s="175"/>
      <c r="C140" s="172"/>
      <c r="D140" s="175"/>
      <c r="E140" s="67">
        <v>6</v>
      </c>
      <c r="F140" s="68" t="s">
        <v>225</v>
      </c>
      <c r="G140" s="67">
        <v>1</v>
      </c>
      <c r="H140" s="68" t="s">
        <v>225</v>
      </c>
      <c r="I140" s="67" t="s">
        <v>237</v>
      </c>
      <c r="J140" s="69">
        <v>0</v>
      </c>
      <c r="K140" s="69">
        <v>0</v>
      </c>
      <c r="L140" s="69">
        <v>0</v>
      </c>
      <c r="M140" s="69">
        <v>5499117729364</v>
      </c>
      <c r="N140" s="69">
        <v>468635182181</v>
      </c>
      <c r="O140" s="70">
        <f t="shared" si="4"/>
        <v>8.5220067153426804</v>
      </c>
      <c r="P140" s="43"/>
    </row>
    <row r="141" spans="1:17" s="22" customFormat="1" ht="48">
      <c r="A141" s="172"/>
      <c r="B141" s="175"/>
      <c r="C141" s="172"/>
      <c r="D141" s="175"/>
      <c r="E141" s="67">
        <v>7</v>
      </c>
      <c r="F141" s="68" t="s">
        <v>226</v>
      </c>
      <c r="G141" s="67">
        <v>1</v>
      </c>
      <c r="H141" s="68" t="s">
        <v>226</v>
      </c>
      <c r="I141" s="67" t="s">
        <v>237</v>
      </c>
      <c r="J141" s="69">
        <v>0</v>
      </c>
      <c r="K141" s="69">
        <v>0</v>
      </c>
      <c r="L141" s="69">
        <v>0</v>
      </c>
      <c r="M141" s="69">
        <v>12437078794000</v>
      </c>
      <c r="N141" s="69">
        <v>1668546822304</v>
      </c>
      <c r="O141" s="70">
        <f t="shared" si="4"/>
        <v>13.415906178136899</v>
      </c>
      <c r="P141" s="43"/>
    </row>
    <row r="142" spans="1:17" s="22" customFormat="1" ht="48">
      <c r="A142" s="173"/>
      <c r="B142" s="176"/>
      <c r="C142" s="173"/>
      <c r="D142" s="176"/>
      <c r="E142" s="67">
        <v>8</v>
      </c>
      <c r="F142" s="68" t="s">
        <v>227</v>
      </c>
      <c r="G142" s="67">
        <v>1</v>
      </c>
      <c r="H142" s="68" t="s">
        <v>236</v>
      </c>
      <c r="I142" s="67" t="s">
        <v>237</v>
      </c>
      <c r="J142" s="69">
        <v>0</v>
      </c>
      <c r="K142" s="69">
        <v>0</v>
      </c>
      <c r="L142" s="69">
        <v>0</v>
      </c>
      <c r="M142" s="69">
        <v>319205320352</v>
      </c>
      <c r="N142" s="71">
        <v>10000000000</v>
      </c>
      <c r="O142" s="70">
        <f t="shared" si="4"/>
        <v>3.1327798637480773</v>
      </c>
      <c r="P142" s="43"/>
    </row>
    <row r="143" spans="1:17" s="22" customFormat="1">
      <c r="A143" s="72" t="s">
        <v>202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3">
        <f>SUM(M119:M142)</f>
        <v>25092083069400</v>
      </c>
      <c r="N143" s="73">
        <f>SUM(N119:N142)</f>
        <v>2636623130602</v>
      </c>
      <c r="O143" s="74">
        <f>N143/M143*100</f>
        <v>10.507788944064925</v>
      </c>
      <c r="P143" s="43"/>
    </row>
    <row r="144" spans="1:17" ht="21" customHeight="1">
      <c r="A144" s="38" t="s">
        <v>132</v>
      </c>
      <c r="B144" s="38"/>
      <c r="C144" s="38"/>
      <c r="D144" s="38"/>
      <c r="E144" s="38"/>
      <c r="F144" s="38"/>
      <c r="G144" s="11"/>
      <c r="H144" s="2"/>
      <c r="I144" s="5"/>
      <c r="Q144" s="5"/>
    </row>
    <row r="145" spans="1:17" ht="21" customHeight="1">
      <c r="A145" s="38" t="s">
        <v>102</v>
      </c>
      <c r="B145" s="38"/>
      <c r="C145" s="38"/>
      <c r="D145" s="38"/>
      <c r="E145" s="38"/>
      <c r="F145" s="38"/>
      <c r="G145" s="11"/>
      <c r="H145" s="2"/>
      <c r="I145" s="5"/>
      <c r="M145" s="39"/>
      <c r="N145" s="40"/>
      <c r="O145" s="40"/>
      <c r="P145" s="40"/>
      <c r="Q145" s="5"/>
    </row>
    <row r="146" spans="1:17" ht="21" customHeight="1">
      <c r="A146" s="38" t="s">
        <v>164</v>
      </c>
      <c r="B146" s="38"/>
      <c r="C146" s="38"/>
      <c r="D146" s="38"/>
      <c r="E146" s="38"/>
      <c r="F146" s="38"/>
      <c r="G146" s="11"/>
      <c r="H146" s="2"/>
      <c r="I146" s="5"/>
      <c r="M146" s="40"/>
      <c r="N146" s="40"/>
      <c r="O146" s="40"/>
      <c r="P146" s="40"/>
      <c r="Q146" s="5"/>
    </row>
    <row r="147" spans="1:17" ht="21" customHeight="1">
      <c r="A147" s="41" t="s">
        <v>163</v>
      </c>
      <c r="B147" s="41"/>
      <c r="C147" s="41"/>
      <c r="D147" s="36"/>
      <c r="E147" s="36"/>
      <c r="F147" s="36"/>
      <c r="G147" s="11"/>
      <c r="H147" s="2"/>
      <c r="I147" s="5"/>
      <c r="M147" s="40"/>
      <c r="N147" s="40"/>
      <c r="O147" s="40"/>
      <c r="P147" s="40"/>
      <c r="Q147" s="5"/>
    </row>
    <row r="148" spans="1:17" ht="39.75" customHeight="1">
      <c r="A148" s="198" t="s">
        <v>73</v>
      </c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200"/>
      <c r="Q148" s="5"/>
    </row>
    <row r="149" spans="1:17" ht="39.75" customHeight="1">
      <c r="A149" s="57" t="s">
        <v>19</v>
      </c>
      <c r="B149" s="84" t="s">
        <v>20</v>
      </c>
      <c r="C149" s="86"/>
      <c r="D149" s="84" t="s">
        <v>50</v>
      </c>
      <c r="E149" s="86"/>
      <c r="F149" s="7" t="s">
        <v>21</v>
      </c>
      <c r="G149" s="84" t="s">
        <v>22</v>
      </c>
      <c r="H149" s="86"/>
      <c r="I149" s="111" t="s">
        <v>23</v>
      </c>
      <c r="J149" s="112"/>
      <c r="K149" s="113"/>
      <c r="L149" s="84" t="s">
        <v>24</v>
      </c>
      <c r="M149" s="85"/>
      <c r="N149" s="85"/>
      <c r="O149" s="86"/>
      <c r="Q149" s="5"/>
    </row>
    <row r="150" spans="1:17" ht="53.25" customHeight="1">
      <c r="A150" s="58">
        <v>446671</v>
      </c>
      <c r="B150" s="92" t="s">
        <v>165</v>
      </c>
      <c r="C150" s="93"/>
      <c r="D150" s="87">
        <v>45721</v>
      </c>
      <c r="E150" s="88"/>
      <c r="F150" s="44">
        <v>300000000</v>
      </c>
      <c r="G150" s="87" t="s">
        <v>166</v>
      </c>
      <c r="H150" s="88"/>
      <c r="I150" s="94" t="s">
        <v>167</v>
      </c>
      <c r="J150" s="194"/>
      <c r="K150" s="95"/>
      <c r="L150" s="124" t="s">
        <v>103</v>
      </c>
      <c r="M150" s="125"/>
      <c r="N150" s="125"/>
      <c r="O150" s="126"/>
      <c r="P150" s="45"/>
      <c r="Q150" s="5"/>
    </row>
    <row r="151" spans="1:17" ht="53.25" customHeight="1">
      <c r="A151" s="58">
        <v>446683</v>
      </c>
      <c r="B151" s="92" t="s">
        <v>168</v>
      </c>
      <c r="C151" s="93"/>
      <c r="D151" s="87">
        <v>45741</v>
      </c>
      <c r="E151" s="88"/>
      <c r="F151" s="44">
        <v>300000000</v>
      </c>
      <c r="G151" s="94" t="s">
        <v>169</v>
      </c>
      <c r="H151" s="95"/>
      <c r="I151" s="94" t="s">
        <v>167</v>
      </c>
      <c r="J151" s="194"/>
      <c r="K151" s="95"/>
      <c r="L151" s="124" t="s">
        <v>103</v>
      </c>
      <c r="M151" s="125"/>
      <c r="N151" s="125"/>
      <c r="O151" s="126"/>
      <c r="P151" s="45"/>
      <c r="Q151" s="5"/>
    </row>
    <row r="152" spans="1:17" ht="53.25" customHeight="1">
      <c r="A152" s="58">
        <v>457820</v>
      </c>
      <c r="B152" s="92" t="s">
        <v>170</v>
      </c>
      <c r="C152" s="93"/>
      <c r="D152" s="87" t="s">
        <v>172</v>
      </c>
      <c r="E152" s="88"/>
      <c r="F152" s="44" t="s">
        <v>172</v>
      </c>
      <c r="G152" s="94" t="s">
        <v>172</v>
      </c>
      <c r="H152" s="95"/>
      <c r="I152" s="94" t="s">
        <v>171</v>
      </c>
      <c r="J152" s="194"/>
      <c r="K152" s="95"/>
      <c r="L152" s="124" t="s">
        <v>103</v>
      </c>
      <c r="M152" s="125"/>
      <c r="N152" s="125"/>
      <c r="O152" s="126"/>
      <c r="P152" s="45"/>
      <c r="Q152" s="5"/>
    </row>
    <row r="153" spans="1:17" ht="83.25" customHeight="1">
      <c r="A153" s="58">
        <v>457819</v>
      </c>
      <c r="B153" s="92" t="s">
        <v>173</v>
      </c>
      <c r="C153" s="93"/>
      <c r="D153" s="87" t="s">
        <v>172</v>
      </c>
      <c r="E153" s="88"/>
      <c r="F153" s="44" t="s">
        <v>172</v>
      </c>
      <c r="G153" s="94" t="s">
        <v>172</v>
      </c>
      <c r="H153" s="95"/>
      <c r="I153" s="94" t="s">
        <v>171</v>
      </c>
      <c r="J153" s="194"/>
      <c r="K153" s="95"/>
      <c r="L153" s="124" t="s">
        <v>103</v>
      </c>
      <c r="M153" s="125"/>
      <c r="N153" s="125"/>
      <c r="O153" s="126"/>
      <c r="P153" s="45"/>
      <c r="Q153" s="5"/>
    </row>
    <row r="154" spans="1:17" ht="53.25" customHeight="1">
      <c r="A154" s="58">
        <v>457815</v>
      </c>
      <c r="B154" s="92" t="s">
        <v>174</v>
      </c>
      <c r="C154" s="93"/>
      <c r="D154" s="87" t="s">
        <v>172</v>
      </c>
      <c r="E154" s="88"/>
      <c r="F154" s="44" t="s">
        <v>172</v>
      </c>
      <c r="G154" s="94" t="s">
        <v>172</v>
      </c>
      <c r="H154" s="95"/>
      <c r="I154" s="94" t="s">
        <v>171</v>
      </c>
      <c r="J154" s="194"/>
      <c r="K154" s="95"/>
      <c r="L154" s="124" t="s">
        <v>103</v>
      </c>
      <c r="M154" s="125"/>
      <c r="N154" s="125"/>
      <c r="O154" s="126"/>
      <c r="P154" s="46"/>
      <c r="Q154" s="5"/>
    </row>
    <row r="155" spans="1:17" ht="53.25" customHeight="1">
      <c r="A155" s="58">
        <v>457810</v>
      </c>
      <c r="B155" s="92" t="s">
        <v>175</v>
      </c>
      <c r="C155" s="93"/>
      <c r="D155" s="87" t="s">
        <v>172</v>
      </c>
      <c r="E155" s="88"/>
      <c r="F155" s="44" t="s">
        <v>172</v>
      </c>
      <c r="G155" s="94" t="s">
        <v>172</v>
      </c>
      <c r="H155" s="95"/>
      <c r="I155" s="94" t="s">
        <v>171</v>
      </c>
      <c r="J155" s="194"/>
      <c r="K155" s="95"/>
      <c r="L155" s="124" t="s">
        <v>103</v>
      </c>
      <c r="M155" s="125"/>
      <c r="N155" s="125"/>
      <c r="O155" s="126"/>
      <c r="P155" s="46"/>
      <c r="Q155" s="5"/>
    </row>
    <row r="156" spans="1:17" s="22" customFormat="1" ht="28.5" customHeight="1">
      <c r="A156" s="51" t="s">
        <v>176</v>
      </c>
      <c r="L156" s="123"/>
      <c r="M156" s="123"/>
      <c r="N156" s="123"/>
      <c r="O156" s="123"/>
      <c r="P156" s="123"/>
    </row>
    <row r="157" spans="1:17" s="22" customFormat="1" ht="36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7" ht="30.75" customHeight="1">
      <c r="A158" s="78" t="s">
        <v>74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Q158" s="5"/>
    </row>
    <row r="159" spans="1:17" ht="30.75" customHeight="1">
      <c r="A159" s="84" t="s">
        <v>67</v>
      </c>
      <c r="B159" s="86"/>
      <c r="C159" s="84" t="s">
        <v>18</v>
      </c>
      <c r="D159" s="85"/>
      <c r="E159" s="86"/>
      <c r="F159" s="84" t="s">
        <v>25</v>
      </c>
      <c r="G159" s="86"/>
      <c r="H159" s="84" t="s">
        <v>26</v>
      </c>
      <c r="I159" s="85"/>
      <c r="J159" s="86"/>
      <c r="K159" s="84" t="s">
        <v>27</v>
      </c>
      <c r="L159" s="85"/>
      <c r="M159" s="86"/>
      <c r="N159" s="111" t="s">
        <v>28</v>
      </c>
      <c r="O159" s="113"/>
      <c r="Q159" s="5"/>
    </row>
    <row r="160" spans="1:17" ht="30.75" customHeight="1">
      <c r="A160" s="120" t="s">
        <v>177</v>
      </c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Q160" s="5"/>
    </row>
    <row r="161" spans="1:17" ht="30.75" customHeight="1">
      <c r="A161" s="84" t="s">
        <v>13</v>
      </c>
      <c r="B161" s="86"/>
      <c r="C161" s="84" t="s">
        <v>28</v>
      </c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6"/>
      <c r="Q161" s="5"/>
    </row>
    <row r="162" spans="1:17" ht="27" customHeight="1">
      <c r="A162" s="81" t="s">
        <v>124</v>
      </c>
      <c r="B162" s="83"/>
      <c r="C162" s="148" t="s">
        <v>178</v>
      </c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50"/>
      <c r="Q162" s="5"/>
    </row>
    <row r="163" spans="1:17" ht="27" customHeight="1">
      <c r="A163" s="81" t="s">
        <v>125</v>
      </c>
      <c r="B163" s="83"/>
      <c r="C163" s="183" t="s">
        <v>137</v>
      </c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5"/>
      <c r="Q163" s="5"/>
    </row>
    <row r="164" spans="1:17" ht="27" customHeight="1">
      <c r="A164" s="81" t="s">
        <v>126</v>
      </c>
      <c r="B164" s="83"/>
      <c r="C164" s="186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8"/>
      <c r="Q164" s="5"/>
    </row>
    <row r="165" spans="1:17" s="22" customFormat="1" ht="21" customHeight="1">
      <c r="A165" s="37"/>
      <c r="B165" s="37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7" ht="30" customHeight="1">
      <c r="A166" s="90" t="s">
        <v>75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Q166" s="5"/>
    </row>
    <row r="167" spans="1:17" ht="18.75" customHeight="1">
      <c r="A167" s="89" t="s">
        <v>30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Q167" s="5"/>
    </row>
    <row r="168" spans="1:17" ht="42.75" customHeight="1">
      <c r="A168" s="9" t="s">
        <v>17</v>
      </c>
      <c r="B168" s="9" t="s">
        <v>31</v>
      </c>
      <c r="C168" s="115" t="s">
        <v>18</v>
      </c>
      <c r="D168" s="115"/>
      <c r="E168" s="115"/>
      <c r="F168" s="115"/>
      <c r="G168" s="115"/>
      <c r="H168" s="115"/>
      <c r="I168" s="115"/>
      <c r="J168" s="115" t="s">
        <v>32</v>
      </c>
      <c r="K168" s="115"/>
      <c r="L168" s="115"/>
      <c r="M168" s="115" t="s">
        <v>33</v>
      </c>
      <c r="N168" s="115"/>
      <c r="O168" s="115"/>
      <c r="Q168" s="5"/>
    </row>
    <row r="169" spans="1:17" ht="110.25" customHeight="1">
      <c r="A169" s="59">
        <v>1</v>
      </c>
      <c r="B169" s="59" t="s">
        <v>107</v>
      </c>
      <c r="C169" s="118" t="s">
        <v>141</v>
      </c>
      <c r="D169" s="118"/>
      <c r="E169" s="118"/>
      <c r="F169" s="118"/>
      <c r="G169" s="118"/>
      <c r="H169" s="118"/>
      <c r="I169" s="118"/>
      <c r="J169" s="118" t="s">
        <v>139</v>
      </c>
      <c r="K169" s="118"/>
      <c r="L169" s="118"/>
      <c r="M169" s="97" t="s">
        <v>179</v>
      </c>
      <c r="N169" s="97"/>
      <c r="O169" s="97"/>
      <c r="Q169" s="5"/>
    </row>
    <row r="170" spans="1:17" ht="110.25" customHeight="1">
      <c r="A170" s="59">
        <v>2</v>
      </c>
      <c r="B170" s="59" t="s">
        <v>108</v>
      </c>
      <c r="C170" s="118" t="s">
        <v>180</v>
      </c>
      <c r="D170" s="118"/>
      <c r="E170" s="118"/>
      <c r="F170" s="118"/>
      <c r="G170" s="118"/>
      <c r="H170" s="118"/>
      <c r="I170" s="118"/>
      <c r="J170" s="118" t="s">
        <v>139</v>
      </c>
      <c r="K170" s="118"/>
      <c r="L170" s="118"/>
      <c r="M170" s="97" t="s">
        <v>181</v>
      </c>
      <c r="N170" s="97"/>
      <c r="O170" s="97"/>
      <c r="Q170" s="5"/>
    </row>
    <row r="171" spans="1:17" ht="85.5" customHeight="1">
      <c r="A171" s="59">
        <v>3</v>
      </c>
      <c r="B171" s="59" t="s">
        <v>182</v>
      </c>
      <c r="C171" s="118" t="s">
        <v>183</v>
      </c>
      <c r="D171" s="118"/>
      <c r="E171" s="118"/>
      <c r="F171" s="118"/>
      <c r="G171" s="118"/>
      <c r="H171" s="118"/>
      <c r="I171" s="118"/>
      <c r="J171" s="96" t="s">
        <v>184</v>
      </c>
      <c r="K171" s="96"/>
      <c r="L171" s="96"/>
      <c r="M171" s="97" t="s">
        <v>185</v>
      </c>
      <c r="N171" s="98"/>
      <c r="O171" s="98"/>
      <c r="Q171" s="5"/>
    </row>
    <row r="172" spans="1:17" ht="162.75" customHeight="1">
      <c r="A172" s="60">
        <v>3</v>
      </c>
      <c r="B172" s="60" t="s">
        <v>188</v>
      </c>
      <c r="C172" s="118" t="s">
        <v>189</v>
      </c>
      <c r="D172" s="118"/>
      <c r="E172" s="118"/>
      <c r="F172" s="118"/>
      <c r="G172" s="118"/>
      <c r="H172" s="118"/>
      <c r="I172" s="118"/>
      <c r="J172" s="96" t="s">
        <v>191</v>
      </c>
      <c r="K172" s="96"/>
      <c r="L172" s="96"/>
      <c r="M172" s="97" t="s">
        <v>190</v>
      </c>
      <c r="N172" s="98"/>
      <c r="O172" s="98"/>
      <c r="Q172" s="5"/>
    </row>
    <row r="173" spans="1:17" ht="15.75">
      <c r="A173" s="61"/>
      <c r="B173" s="61"/>
      <c r="C173" s="61"/>
      <c r="D173" s="61"/>
      <c r="E173" s="61"/>
      <c r="F173" s="61"/>
      <c r="G173" s="61"/>
      <c r="H173" s="61"/>
      <c r="I173" s="61"/>
      <c r="J173" s="62"/>
      <c r="K173" s="62"/>
      <c r="L173" s="62"/>
      <c r="M173" s="63"/>
      <c r="N173" s="64"/>
      <c r="O173" s="64"/>
      <c r="Q173" s="5"/>
    </row>
    <row r="174" spans="1:17" ht="39" customHeight="1">
      <c r="A174" s="132" t="s">
        <v>68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Q174" s="5"/>
    </row>
    <row r="175" spans="1:17" ht="44.25" customHeight="1">
      <c r="A175" s="119" t="s">
        <v>52</v>
      </c>
      <c r="B175" s="119"/>
      <c r="C175" s="119"/>
      <c r="D175" s="119"/>
      <c r="E175" s="119" t="s">
        <v>18</v>
      </c>
      <c r="F175" s="119"/>
      <c r="G175" s="119"/>
      <c r="H175" s="119"/>
      <c r="I175" s="119"/>
      <c r="J175" s="119"/>
      <c r="K175" s="119" t="s">
        <v>49</v>
      </c>
      <c r="L175" s="119"/>
      <c r="M175" s="119" t="s">
        <v>53</v>
      </c>
      <c r="N175" s="119"/>
      <c r="O175" s="119"/>
      <c r="Q175" s="5"/>
    </row>
    <row r="176" spans="1:17" ht="39" customHeight="1">
      <c r="A176" s="122" t="s">
        <v>86</v>
      </c>
      <c r="B176" s="122"/>
      <c r="C176" s="122"/>
      <c r="D176" s="122"/>
      <c r="E176" s="122" t="s">
        <v>86</v>
      </c>
      <c r="F176" s="122"/>
      <c r="G176" s="122"/>
      <c r="H176" s="122"/>
      <c r="I176" s="122"/>
      <c r="J176" s="122"/>
      <c r="K176" s="122" t="s">
        <v>86</v>
      </c>
      <c r="L176" s="122"/>
      <c r="M176" s="122" t="s">
        <v>86</v>
      </c>
      <c r="N176" s="122"/>
      <c r="O176" s="52"/>
      <c r="P176" s="22"/>
      <c r="Q176" s="5"/>
    </row>
    <row r="177" spans="1:17" ht="8.25" customHeight="1">
      <c r="A177" s="27"/>
      <c r="B177" s="18"/>
      <c r="C177" s="18"/>
      <c r="D177" s="18"/>
      <c r="E177" s="18"/>
      <c r="F177" s="18"/>
      <c r="G177" s="18"/>
      <c r="H177" s="19"/>
      <c r="Q177" s="5"/>
    </row>
    <row r="178" spans="1:17" ht="31.5" customHeight="1">
      <c r="A178" s="89" t="s">
        <v>118</v>
      </c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Q178" s="5"/>
    </row>
    <row r="179" spans="1:17" ht="48.75" customHeight="1">
      <c r="A179" s="111" t="s">
        <v>59</v>
      </c>
      <c r="B179" s="113"/>
      <c r="C179" s="115" t="s">
        <v>82</v>
      </c>
      <c r="D179" s="115"/>
      <c r="E179" s="115"/>
      <c r="F179" s="115" t="s">
        <v>81</v>
      </c>
      <c r="G179" s="115"/>
      <c r="H179" s="111" t="s">
        <v>58</v>
      </c>
      <c r="I179" s="112"/>
      <c r="J179" s="112"/>
      <c r="K179" s="112"/>
      <c r="L179" s="112"/>
      <c r="M179" s="113"/>
      <c r="N179" s="135" t="s">
        <v>29</v>
      </c>
      <c r="O179" s="135"/>
      <c r="Q179" s="5"/>
    </row>
    <row r="180" spans="1:17" ht="26.25" customHeight="1">
      <c r="A180" s="165" t="s">
        <v>86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7"/>
      <c r="Q180" s="5"/>
    </row>
    <row r="181" spans="1:17" s="28" customFormat="1" ht="27.75" customHeight="1">
      <c r="A181" s="168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70"/>
      <c r="Q181" s="29"/>
    </row>
    <row r="182" spans="1:17" s="28" customFormat="1" ht="12" customHeight="1">
      <c r="A182" s="13"/>
      <c r="B182" s="14"/>
      <c r="C182" s="14"/>
      <c r="D182" s="14"/>
      <c r="E182" s="14"/>
      <c r="F182" s="14"/>
      <c r="G182" s="14"/>
      <c r="H182" s="12"/>
      <c r="I182" s="15"/>
      <c r="J182" s="15"/>
      <c r="K182" s="15"/>
      <c r="L182" s="15"/>
      <c r="M182" s="15"/>
      <c r="N182" s="15"/>
      <c r="O182" s="15"/>
      <c r="Q182" s="29"/>
    </row>
    <row r="183" spans="1:17" s="28" customFormat="1" ht="24" customHeight="1">
      <c r="A183" s="133" t="s">
        <v>78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</row>
    <row r="184" spans="1:17" s="28" customFormat="1" ht="24" customHeight="1">
      <c r="A184" s="134" t="s">
        <v>79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s="28" customFormat="1" ht="45.75" customHeight="1">
      <c r="A185" s="192" t="s">
        <v>60</v>
      </c>
      <c r="B185" s="193"/>
      <c r="C185" s="189" t="s">
        <v>61</v>
      </c>
      <c r="D185" s="190"/>
      <c r="E185" s="190"/>
      <c r="F185" s="190"/>
      <c r="G185" s="190"/>
      <c r="H185" s="190"/>
      <c r="I185" s="190"/>
      <c r="J185" s="190"/>
      <c r="K185" s="190"/>
      <c r="L185" s="191"/>
      <c r="M185" s="119" t="s">
        <v>53</v>
      </c>
      <c r="N185" s="119"/>
      <c r="O185" s="119"/>
    </row>
    <row r="186" spans="1:17" s="28" customFormat="1" ht="45.75" customHeight="1">
      <c r="A186" s="104" t="s">
        <v>186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6"/>
      <c r="M186" s="110" t="s">
        <v>157</v>
      </c>
      <c r="N186" s="105"/>
      <c r="O186" s="106"/>
    </row>
    <row r="187" spans="1:17" s="28" customFormat="1" ht="15" customHeight="1">
      <c r="A187" s="10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9"/>
      <c r="M187" s="107"/>
      <c r="N187" s="108"/>
      <c r="O187" s="109"/>
    </row>
    <row r="188" spans="1:17" s="30" customFormat="1" ht="1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1:17" s="28" customFormat="1" ht="25.5" customHeight="1">
      <c r="A189" s="89" t="s">
        <v>76</v>
      </c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Q189" s="29"/>
    </row>
    <row r="190" spans="1:17" s="28" customFormat="1" ht="59.25" customHeight="1">
      <c r="A190" s="9" t="s">
        <v>54</v>
      </c>
      <c r="B190" s="9" t="s">
        <v>55</v>
      </c>
      <c r="C190" s="115" t="s">
        <v>57</v>
      </c>
      <c r="D190" s="115"/>
      <c r="E190" s="115"/>
      <c r="F190" s="115"/>
      <c r="G190" s="115"/>
      <c r="H190" s="115"/>
      <c r="I190" s="111" t="s">
        <v>56</v>
      </c>
      <c r="J190" s="112"/>
      <c r="K190" s="112"/>
      <c r="L190" s="113"/>
      <c r="M190" s="115" t="s">
        <v>134</v>
      </c>
      <c r="N190" s="115"/>
      <c r="O190" s="115"/>
      <c r="P190" s="30"/>
      <c r="Q190" s="29"/>
    </row>
    <row r="191" spans="1:17" s="28" customFormat="1" ht="45" customHeight="1">
      <c r="A191" s="96" t="s">
        <v>187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179" t="s">
        <v>86</v>
      </c>
      <c r="N191" s="179"/>
      <c r="O191" s="179"/>
      <c r="P191" s="30"/>
      <c r="Q191" s="29"/>
    </row>
    <row r="192" spans="1:17" s="28" customFormat="1" ht="15.75" customHeight="1">
      <c r="A192" s="8"/>
      <c r="B192" s="8"/>
      <c r="C192" s="8"/>
      <c r="D192" s="8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Q192" s="29"/>
    </row>
    <row r="193" spans="1:17" s="28" customFormat="1" ht="45.75" customHeight="1">
      <c r="A193" s="133" t="s">
        <v>80</v>
      </c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Q193" s="29"/>
    </row>
    <row r="194" spans="1:17" ht="15" customHeight="1">
      <c r="A194" s="89" t="s">
        <v>84</v>
      </c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Q194" s="5"/>
    </row>
    <row r="195" spans="1:17" ht="31.5">
      <c r="A195" s="21" t="s">
        <v>34</v>
      </c>
      <c r="B195" s="21" t="s">
        <v>35</v>
      </c>
      <c r="C195" s="111" t="s">
        <v>18</v>
      </c>
      <c r="D195" s="112"/>
      <c r="E195" s="112"/>
      <c r="F195" s="112"/>
      <c r="G195" s="112"/>
      <c r="H195" s="112"/>
      <c r="I195" s="113"/>
      <c r="J195" s="115" t="s">
        <v>36</v>
      </c>
      <c r="K195" s="115"/>
      <c r="L195" s="115"/>
      <c r="M195" s="115" t="s">
        <v>51</v>
      </c>
      <c r="N195" s="115"/>
      <c r="O195" s="115"/>
    </row>
    <row r="196" spans="1:17" ht="50.25" customHeight="1">
      <c r="A196" s="65" t="s">
        <v>86</v>
      </c>
      <c r="B196" s="66" t="s">
        <v>86</v>
      </c>
      <c r="C196" s="100" t="s">
        <v>86</v>
      </c>
      <c r="D196" s="101"/>
      <c r="E196" s="101"/>
      <c r="F196" s="101"/>
      <c r="G196" s="101"/>
      <c r="H196" s="101"/>
      <c r="I196" s="101"/>
      <c r="J196" s="116" t="s">
        <v>86</v>
      </c>
      <c r="K196" s="116"/>
      <c r="L196" s="116"/>
      <c r="M196" s="116" t="s">
        <v>192</v>
      </c>
      <c r="N196" s="116"/>
      <c r="O196" s="116"/>
    </row>
    <row r="197" spans="1:17" ht="15.75">
      <c r="A197" s="6"/>
      <c r="B197" s="6"/>
      <c r="C197" s="6"/>
      <c r="D197" s="6"/>
      <c r="E197" s="6"/>
      <c r="F197" s="6"/>
      <c r="G197" s="6"/>
      <c r="H197" s="4"/>
      <c r="I197" s="5"/>
      <c r="J197" s="5"/>
      <c r="K197" s="5"/>
      <c r="L197" s="99"/>
      <c r="M197" s="99"/>
      <c r="N197" s="99"/>
      <c r="O197" s="99"/>
      <c r="P197" s="99"/>
    </row>
    <row r="198" spans="1:17" ht="18.75">
      <c r="A198" s="133" t="s">
        <v>69</v>
      </c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</row>
    <row r="199" spans="1:17" ht="16.5">
      <c r="A199" s="114" t="s">
        <v>140</v>
      </c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1:17" ht="15.75">
      <c r="A200" s="84" t="s">
        <v>109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6"/>
    </row>
    <row r="201" spans="1:17" ht="30">
      <c r="A201" s="34" t="s">
        <v>110</v>
      </c>
      <c r="B201" s="102" t="s">
        <v>111</v>
      </c>
      <c r="C201" s="103"/>
      <c r="D201" s="103"/>
      <c r="E201" s="35" t="s">
        <v>112</v>
      </c>
      <c r="F201" s="111" t="s">
        <v>112</v>
      </c>
      <c r="G201" s="112"/>
      <c r="H201" s="112"/>
      <c r="I201" s="112"/>
      <c r="J201" s="112"/>
      <c r="K201" s="112"/>
      <c r="L201" s="113"/>
      <c r="M201" s="111" t="s">
        <v>37</v>
      </c>
      <c r="N201" s="112"/>
      <c r="O201" s="113"/>
    </row>
    <row r="202" spans="1:17" ht="46.5" customHeight="1">
      <c r="A202" s="47">
        <v>1</v>
      </c>
      <c r="B202" s="91" t="s">
        <v>193</v>
      </c>
      <c r="C202" s="91"/>
      <c r="D202" s="91"/>
      <c r="E202" s="47">
        <v>1</v>
      </c>
      <c r="F202" s="207" t="s">
        <v>197</v>
      </c>
      <c r="G202" s="208"/>
      <c r="H202" s="208"/>
      <c r="I202" s="208"/>
      <c r="J202" s="208"/>
      <c r="K202" s="208"/>
      <c r="L202" s="209"/>
      <c r="M202" s="204" t="s">
        <v>137</v>
      </c>
      <c r="N202" s="149"/>
      <c r="O202" s="150"/>
    </row>
    <row r="203" spans="1:17" ht="46.5" customHeight="1">
      <c r="A203" s="47">
        <v>2</v>
      </c>
      <c r="B203" s="91" t="s">
        <v>194</v>
      </c>
      <c r="C203" s="91"/>
      <c r="D203" s="91"/>
      <c r="E203" s="47">
        <v>2</v>
      </c>
      <c r="F203" s="210"/>
      <c r="G203" s="211"/>
      <c r="H203" s="211"/>
      <c r="I203" s="211"/>
      <c r="J203" s="211"/>
      <c r="K203" s="211"/>
      <c r="L203" s="212"/>
      <c r="M203" s="205"/>
      <c r="N203" s="144"/>
      <c r="O203" s="206"/>
    </row>
    <row r="204" spans="1:17" ht="46.5" customHeight="1">
      <c r="A204" s="47">
        <v>3</v>
      </c>
      <c r="B204" s="91" t="s">
        <v>195</v>
      </c>
      <c r="C204" s="91"/>
      <c r="D204" s="91"/>
      <c r="E204" s="47">
        <v>3</v>
      </c>
      <c r="F204" s="136" t="s">
        <v>198</v>
      </c>
      <c r="G204" s="137"/>
      <c r="H204" s="137"/>
      <c r="I204" s="137"/>
      <c r="J204" s="137"/>
      <c r="K204" s="137"/>
      <c r="L204" s="138"/>
      <c r="M204" s="205"/>
      <c r="N204" s="144"/>
      <c r="O204" s="206"/>
    </row>
    <row r="205" spans="1:17" ht="46.5" customHeight="1">
      <c r="A205" s="47">
        <v>4</v>
      </c>
      <c r="B205" s="91" t="s">
        <v>196</v>
      </c>
      <c r="C205" s="91"/>
      <c r="D205" s="91"/>
      <c r="E205" s="47">
        <v>4</v>
      </c>
      <c r="F205" s="136" t="s">
        <v>199</v>
      </c>
      <c r="G205" s="137"/>
      <c r="H205" s="137"/>
      <c r="I205" s="137"/>
      <c r="J205" s="137"/>
      <c r="K205" s="137"/>
      <c r="L205" s="138"/>
      <c r="M205" s="151"/>
      <c r="N205" s="152"/>
      <c r="O205" s="153"/>
    </row>
    <row r="206" spans="1:17" ht="15.75">
      <c r="A206" s="2"/>
      <c r="B206" s="2"/>
      <c r="C206" s="2"/>
      <c r="D206" s="2"/>
      <c r="E206" s="2"/>
      <c r="F206" s="2"/>
      <c r="G206" s="2"/>
      <c r="H206" s="2"/>
    </row>
    <row r="207" spans="1:17" ht="15.75">
      <c r="A207" s="84" t="s">
        <v>129</v>
      </c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6"/>
    </row>
    <row r="208" spans="1:17" ht="15.75">
      <c r="A208" s="84" t="s">
        <v>3</v>
      </c>
      <c r="B208" s="86"/>
      <c r="C208" s="131" t="s">
        <v>49</v>
      </c>
      <c r="D208" s="131"/>
      <c r="E208" s="131"/>
      <c r="F208" s="84" t="s">
        <v>38</v>
      </c>
      <c r="G208" s="85"/>
      <c r="H208" s="85"/>
      <c r="I208" s="85"/>
      <c r="J208" s="85"/>
      <c r="K208" s="85"/>
      <c r="L208" s="85"/>
      <c r="M208" s="85"/>
      <c r="N208" s="85"/>
      <c r="O208" s="86"/>
    </row>
    <row r="209" spans="1:15">
      <c r="A209" s="156" t="s">
        <v>201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8"/>
    </row>
    <row r="210" spans="1:15">
      <c r="A210" s="180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2"/>
    </row>
    <row r="211" spans="1:15">
      <c r="A211" s="180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2"/>
    </row>
    <row r="212" spans="1:15" ht="4.5" customHeight="1">
      <c r="A212" s="159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1"/>
    </row>
    <row r="213" spans="1:15" ht="15.75">
      <c r="A213" s="20" t="s">
        <v>200</v>
      </c>
      <c r="B213" s="2"/>
      <c r="C213" s="2"/>
      <c r="D213" s="2"/>
      <c r="E213" s="2"/>
      <c r="F213" s="2"/>
      <c r="G213" s="2"/>
      <c r="H213" s="2"/>
    </row>
    <row r="214" spans="1:15" ht="15.75">
      <c r="A214" s="20"/>
      <c r="B214" s="2"/>
      <c r="C214" s="2"/>
      <c r="D214" s="2"/>
      <c r="E214" s="2"/>
      <c r="F214" s="2"/>
      <c r="G214" s="2"/>
      <c r="H214" s="2"/>
    </row>
    <row r="215" spans="1:15" ht="16.5">
      <c r="A215" s="129" t="s">
        <v>70</v>
      </c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</row>
    <row r="216" spans="1:15" ht="15.75">
      <c r="A216" s="84" t="s">
        <v>39</v>
      </c>
      <c r="B216" s="85"/>
      <c r="C216" s="86"/>
      <c r="D216" s="84" t="s">
        <v>45</v>
      </c>
      <c r="E216" s="85"/>
      <c r="F216" s="85"/>
      <c r="G216" s="85"/>
      <c r="H216" s="85"/>
      <c r="I216" s="85"/>
      <c r="J216" s="86"/>
    </row>
    <row r="217" spans="1:15" ht="20.25" customHeight="1">
      <c r="A217" s="81">
        <v>2019</v>
      </c>
      <c r="B217" s="82"/>
      <c r="C217" s="83"/>
      <c r="D217" s="81" t="s">
        <v>104</v>
      </c>
      <c r="E217" s="82"/>
      <c r="F217" s="82"/>
      <c r="G217" s="82"/>
      <c r="H217" s="82"/>
      <c r="I217" s="82"/>
      <c r="J217" s="83"/>
    </row>
    <row r="218" spans="1:15" ht="20.25" customHeight="1">
      <c r="A218" s="81">
        <v>2020</v>
      </c>
      <c r="B218" s="82"/>
      <c r="C218" s="83"/>
      <c r="D218" s="81" t="s">
        <v>105</v>
      </c>
      <c r="E218" s="82"/>
      <c r="F218" s="82"/>
      <c r="G218" s="82"/>
      <c r="H218" s="82"/>
      <c r="I218" s="82"/>
      <c r="J218" s="83"/>
    </row>
    <row r="219" spans="1:15" ht="20.25" customHeight="1">
      <c r="A219" s="81">
        <v>2021</v>
      </c>
      <c r="B219" s="82"/>
      <c r="C219" s="83"/>
      <c r="D219" s="81" t="s">
        <v>106</v>
      </c>
      <c r="E219" s="82"/>
      <c r="F219" s="82"/>
      <c r="G219" s="82"/>
      <c r="H219" s="82"/>
      <c r="I219" s="82"/>
      <c r="J219" s="83"/>
    </row>
    <row r="220" spans="1:15" ht="20.25" customHeight="1">
      <c r="A220" s="80">
        <v>2022</v>
      </c>
      <c r="B220" s="80"/>
      <c r="C220" s="80"/>
      <c r="D220" s="81" t="s">
        <v>119</v>
      </c>
      <c r="E220" s="82"/>
      <c r="F220" s="82"/>
      <c r="G220" s="82"/>
      <c r="H220" s="82"/>
      <c r="I220" s="82"/>
      <c r="J220" s="83"/>
    </row>
    <row r="221" spans="1:15" ht="20.25" customHeight="1">
      <c r="A221" s="81">
        <v>2023</v>
      </c>
      <c r="B221" s="82"/>
      <c r="C221" s="83"/>
      <c r="D221" s="81" t="s">
        <v>138</v>
      </c>
      <c r="E221" s="82"/>
      <c r="F221" s="82"/>
      <c r="G221" s="82"/>
      <c r="H221" s="82"/>
      <c r="I221" s="82"/>
      <c r="J221" s="83"/>
    </row>
    <row r="222" spans="1:15" ht="15.75">
      <c r="A222" s="2"/>
      <c r="B222" s="2"/>
      <c r="C222" s="2"/>
      <c r="D222" s="2"/>
      <c r="E222" s="2"/>
      <c r="F222" s="2"/>
      <c r="G222" s="2"/>
      <c r="H222" s="2"/>
    </row>
    <row r="223" spans="1:15" ht="18.75">
      <c r="A223" s="130" t="s">
        <v>71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</row>
    <row r="224" spans="1:15" ht="46.5" customHeight="1">
      <c r="A224" s="91" t="s">
        <v>249</v>
      </c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6" spans="5:10" ht="30.75">
      <c r="E226" s="203"/>
      <c r="F226" s="203"/>
      <c r="G226" s="203"/>
      <c r="H226" s="203"/>
      <c r="I226" s="203"/>
      <c r="J226" s="203"/>
    </row>
    <row r="271" spans="6:9">
      <c r="F271" s="79" t="s">
        <v>250</v>
      </c>
      <c r="G271" s="79"/>
      <c r="H271" s="79"/>
      <c r="I271" s="79"/>
    </row>
    <row r="272" spans="6:9">
      <c r="F272" s="79"/>
      <c r="G272" s="79"/>
      <c r="H272" s="79"/>
      <c r="I272" s="79"/>
    </row>
    <row r="273" spans="6:9">
      <c r="F273" s="79"/>
      <c r="G273" s="79"/>
      <c r="H273" s="79"/>
      <c r="I273" s="79"/>
    </row>
  </sheetData>
  <mergeCells count="298">
    <mergeCell ref="E226:J226"/>
    <mergeCell ref="D61:D75"/>
    <mergeCell ref="C61:C75"/>
    <mergeCell ref="B61:B75"/>
    <mergeCell ref="A61:A75"/>
    <mergeCell ref="D76:D84"/>
    <mergeCell ref="C76:C84"/>
    <mergeCell ref="B76:B84"/>
    <mergeCell ref="A76:A84"/>
    <mergeCell ref="A87:O87"/>
    <mergeCell ref="B203:D203"/>
    <mergeCell ref="M202:O205"/>
    <mergeCell ref="C117:C118"/>
    <mergeCell ref="D117:D118"/>
    <mergeCell ref="E117:E118"/>
    <mergeCell ref="F117:F118"/>
    <mergeCell ref="G117:G118"/>
    <mergeCell ref="H117:H118"/>
    <mergeCell ref="I117:L117"/>
    <mergeCell ref="M117:O117"/>
    <mergeCell ref="C172:I172"/>
    <mergeCell ref="J172:L172"/>
    <mergeCell ref="M172:O172"/>
    <mergeCell ref="F202:L203"/>
    <mergeCell ref="I59:L59"/>
    <mergeCell ref="H40:L40"/>
    <mergeCell ref="H45:L45"/>
    <mergeCell ref="H39:L39"/>
    <mergeCell ref="G59:G60"/>
    <mergeCell ref="A50:L50"/>
    <mergeCell ref="A37:L37"/>
    <mergeCell ref="A38:L38"/>
    <mergeCell ref="A44:L44"/>
    <mergeCell ref="C47:G47"/>
    <mergeCell ref="I51:L51"/>
    <mergeCell ref="G51:H51"/>
    <mergeCell ref="I52:L54"/>
    <mergeCell ref="F59:F60"/>
    <mergeCell ref="A57:O57"/>
    <mergeCell ref="A58:O58"/>
    <mergeCell ref="A59:A60"/>
    <mergeCell ref="B59:B60"/>
    <mergeCell ref="C59:C60"/>
    <mergeCell ref="D59:D60"/>
    <mergeCell ref="H59:H60"/>
    <mergeCell ref="M59:O59"/>
    <mergeCell ref="E59:E60"/>
    <mergeCell ref="F204:L204"/>
    <mergeCell ref="F205:L205"/>
    <mergeCell ref="B134:B142"/>
    <mergeCell ref="B155:C155"/>
    <mergeCell ref="I150:K150"/>
    <mergeCell ref="I151:K151"/>
    <mergeCell ref="A116:O116"/>
    <mergeCell ref="A117:A118"/>
    <mergeCell ref="B117:B118"/>
    <mergeCell ref="B150:C150"/>
    <mergeCell ref="B151:C151"/>
    <mergeCell ref="I154:K154"/>
    <mergeCell ref="I153:K153"/>
    <mergeCell ref="I152:K152"/>
    <mergeCell ref="I155:K155"/>
    <mergeCell ref="G151:H151"/>
    <mergeCell ref="G152:H152"/>
    <mergeCell ref="G153:H153"/>
    <mergeCell ref="G154:H154"/>
    <mergeCell ref="D151:E151"/>
    <mergeCell ref="A148:O148"/>
    <mergeCell ref="L150:O150"/>
    <mergeCell ref="L151:O151"/>
    <mergeCell ref="L152:O152"/>
    <mergeCell ref="D221:J221"/>
    <mergeCell ref="A221:C221"/>
    <mergeCell ref="A224:O224"/>
    <mergeCell ref="M191:O191"/>
    <mergeCell ref="F208:O208"/>
    <mergeCell ref="A134:A142"/>
    <mergeCell ref="C134:C142"/>
    <mergeCell ref="D134:D142"/>
    <mergeCell ref="A119:A133"/>
    <mergeCell ref="B119:B133"/>
    <mergeCell ref="C119:C133"/>
    <mergeCell ref="D119:D133"/>
    <mergeCell ref="A209:O212"/>
    <mergeCell ref="A162:B162"/>
    <mergeCell ref="C162:O162"/>
    <mergeCell ref="A163:B163"/>
    <mergeCell ref="C163:O163"/>
    <mergeCell ref="A164:B164"/>
    <mergeCell ref="C164:O164"/>
    <mergeCell ref="C185:L185"/>
    <mergeCell ref="M195:O195"/>
    <mergeCell ref="A185:B185"/>
    <mergeCell ref="M185:O185"/>
    <mergeCell ref="A193:O193"/>
    <mergeCell ref="A22:F22"/>
    <mergeCell ref="A23:F23"/>
    <mergeCell ref="A24:F24"/>
    <mergeCell ref="A194:O194"/>
    <mergeCell ref="C170:I170"/>
    <mergeCell ref="J169:L169"/>
    <mergeCell ref="J170:L170"/>
    <mergeCell ref="M170:O170"/>
    <mergeCell ref="A180:O181"/>
    <mergeCell ref="E176:J176"/>
    <mergeCell ref="K176:L176"/>
    <mergeCell ref="A176:D176"/>
    <mergeCell ref="A175:D175"/>
    <mergeCell ref="A105:A113"/>
    <mergeCell ref="B105:B113"/>
    <mergeCell ref="C105:C113"/>
    <mergeCell ref="D105:D113"/>
    <mergeCell ref="A90:A104"/>
    <mergeCell ref="B90:B104"/>
    <mergeCell ref="C90:C104"/>
    <mergeCell ref="D90:D104"/>
    <mergeCell ref="B88:B89"/>
    <mergeCell ref="C88:C89"/>
    <mergeCell ref="D88:D89"/>
    <mergeCell ref="D34:G35"/>
    <mergeCell ref="A28:O28"/>
    <mergeCell ref="M33:O33"/>
    <mergeCell ref="H33:L33"/>
    <mergeCell ref="A29:O29"/>
    <mergeCell ref="A31:O31"/>
    <mergeCell ref="A32:O32"/>
    <mergeCell ref="H34:L35"/>
    <mergeCell ref="A56:O56"/>
    <mergeCell ref="A52:B52"/>
    <mergeCell ref="A51:B51"/>
    <mergeCell ref="A53:B53"/>
    <mergeCell ref="A54:B54"/>
    <mergeCell ref="A45:B45"/>
    <mergeCell ref="C53:E53"/>
    <mergeCell ref="G53:H53"/>
    <mergeCell ref="C54:E54"/>
    <mergeCell ref="G54:H54"/>
    <mergeCell ref="A39:B39"/>
    <mergeCell ref="H17:I17"/>
    <mergeCell ref="H18:I18"/>
    <mergeCell ref="H19:I19"/>
    <mergeCell ref="H20:I20"/>
    <mergeCell ref="H21:I21"/>
    <mergeCell ref="M30:P30"/>
    <mergeCell ref="M34:O35"/>
    <mergeCell ref="D33:G33"/>
    <mergeCell ref="G52:H52"/>
    <mergeCell ref="C52:E52"/>
    <mergeCell ref="C51:E51"/>
    <mergeCell ref="L43:P43"/>
    <mergeCell ref="C46:G46"/>
    <mergeCell ref="G24:I24"/>
    <mergeCell ref="G25:I25"/>
    <mergeCell ref="A27:O27"/>
    <mergeCell ref="B33:C33"/>
    <mergeCell ref="B34:C34"/>
    <mergeCell ref="B35:C35"/>
    <mergeCell ref="H41:L41"/>
    <mergeCell ref="H42:L42"/>
    <mergeCell ref="A41:B41"/>
    <mergeCell ref="A42:B42"/>
    <mergeCell ref="C41:G41"/>
    <mergeCell ref="A1:O2"/>
    <mergeCell ref="A3:O3"/>
    <mergeCell ref="C4:O4"/>
    <mergeCell ref="C5:O5"/>
    <mergeCell ref="A6:O6"/>
    <mergeCell ref="A7:O12"/>
    <mergeCell ref="A13:O13"/>
    <mergeCell ref="A14:O14"/>
    <mergeCell ref="H15:I15"/>
    <mergeCell ref="F15:G15"/>
    <mergeCell ref="B15:E15"/>
    <mergeCell ref="H16:I16"/>
    <mergeCell ref="C45:G45"/>
    <mergeCell ref="C48:G48"/>
    <mergeCell ref="A46:B46"/>
    <mergeCell ref="A47:B47"/>
    <mergeCell ref="A48:B48"/>
    <mergeCell ref="B16:E16"/>
    <mergeCell ref="B17:E17"/>
    <mergeCell ref="B18:E18"/>
    <mergeCell ref="B19:E19"/>
    <mergeCell ref="B20:E20"/>
    <mergeCell ref="B21:E21"/>
    <mergeCell ref="F16:G16"/>
    <mergeCell ref="F20:G20"/>
    <mergeCell ref="A40:B40"/>
    <mergeCell ref="C39:G39"/>
    <mergeCell ref="C40:G40"/>
    <mergeCell ref="F17:G17"/>
    <mergeCell ref="F18:G18"/>
    <mergeCell ref="F19:G19"/>
    <mergeCell ref="F21:G21"/>
    <mergeCell ref="A25:F25"/>
    <mergeCell ref="G22:I22"/>
    <mergeCell ref="G23:I23"/>
    <mergeCell ref="A215:O215"/>
    <mergeCell ref="A223:O223"/>
    <mergeCell ref="C161:O161"/>
    <mergeCell ref="A207:O207"/>
    <mergeCell ref="C208:E208"/>
    <mergeCell ref="A208:B208"/>
    <mergeCell ref="D216:J216"/>
    <mergeCell ref="D217:J217"/>
    <mergeCell ref="D218:J218"/>
    <mergeCell ref="D219:J219"/>
    <mergeCell ref="D220:J220"/>
    <mergeCell ref="A174:O174"/>
    <mergeCell ref="A178:O178"/>
    <mergeCell ref="A183:O183"/>
    <mergeCell ref="A184:O184"/>
    <mergeCell ref="A189:O189"/>
    <mergeCell ref="A198:O198"/>
    <mergeCell ref="A161:B161"/>
    <mergeCell ref="N179:O179"/>
    <mergeCell ref="F179:G179"/>
    <mergeCell ref="C179:E179"/>
    <mergeCell ref="A179:B179"/>
    <mergeCell ref="B202:D202"/>
    <mergeCell ref="B204:D204"/>
    <mergeCell ref="L153:O153"/>
    <mergeCell ref="L154:O154"/>
    <mergeCell ref="L155:O155"/>
    <mergeCell ref="B149:C149"/>
    <mergeCell ref="D149:E149"/>
    <mergeCell ref="G149:H149"/>
    <mergeCell ref="I149:K149"/>
    <mergeCell ref="L149:O149"/>
    <mergeCell ref="A88:A89"/>
    <mergeCell ref="E88:E89"/>
    <mergeCell ref="F88:F89"/>
    <mergeCell ref="G88:G89"/>
    <mergeCell ref="H88:H89"/>
    <mergeCell ref="I88:L88"/>
    <mergeCell ref="M88:O88"/>
    <mergeCell ref="C42:G42"/>
    <mergeCell ref="H46:L46"/>
    <mergeCell ref="H47:L47"/>
    <mergeCell ref="H48:L48"/>
    <mergeCell ref="J196:L196"/>
    <mergeCell ref="M196:O196"/>
    <mergeCell ref="C169:I169"/>
    <mergeCell ref="J168:L168"/>
    <mergeCell ref="M168:O168"/>
    <mergeCell ref="M169:O169"/>
    <mergeCell ref="C168:I168"/>
    <mergeCell ref="H179:M179"/>
    <mergeCell ref="M175:O175"/>
    <mergeCell ref="K175:L175"/>
    <mergeCell ref="E175:J175"/>
    <mergeCell ref="H159:J159"/>
    <mergeCell ref="K159:M159"/>
    <mergeCell ref="N159:O159"/>
    <mergeCell ref="A160:O160"/>
    <mergeCell ref="A159:B159"/>
    <mergeCell ref="C171:I171"/>
    <mergeCell ref="J171:L171"/>
    <mergeCell ref="M176:N176"/>
    <mergeCell ref="L156:P156"/>
    <mergeCell ref="F159:G159"/>
    <mergeCell ref="C196:I196"/>
    <mergeCell ref="B201:D201"/>
    <mergeCell ref="A186:L187"/>
    <mergeCell ref="M186:O187"/>
    <mergeCell ref="A200:O200"/>
    <mergeCell ref="M201:O201"/>
    <mergeCell ref="F201:L201"/>
    <mergeCell ref="A199:O199"/>
    <mergeCell ref="M190:O190"/>
    <mergeCell ref="I190:L190"/>
    <mergeCell ref="C190:H190"/>
    <mergeCell ref="J195:L195"/>
    <mergeCell ref="C195:I195"/>
    <mergeCell ref="A158:O158"/>
    <mergeCell ref="F271:I273"/>
    <mergeCell ref="A220:C220"/>
    <mergeCell ref="A219:C219"/>
    <mergeCell ref="A218:C218"/>
    <mergeCell ref="A217:C217"/>
    <mergeCell ref="A216:C216"/>
    <mergeCell ref="D150:E150"/>
    <mergeCell ref="G150:H150"/>
    <mergeCell ref="A167:O167"/>
    <mergeCell ref="A166:O166"/>
    <mergeCell ref="B205:D205"/>
    <mergeCell ref="D152:E152"/>
    <mergeCell ref="D153:E153"/>
    <mergeCell ref="D154:E154"/>
    <mergeCell ref="B152:C152"/>
    <mergeCell ref="B153:C153"/>
    <mergeCell ref="B154:C154"/>
    <mergeCell ref="G155:H155"/>
    <mergeCell ref="D155:E155"/>
    <mergeCell ref="A191:L191"/>
    <mergeCell ref="M171:O171"/>
    <mergeCell ref="L197:P197"/>
    <mergeCell ref="C159:E159"/>
  </mergeCells>
  <phoneticPr fontId="1" type="noConversion"/>
  <hyperlinks>
    <hyperlink ref="I52" r:id="rId1" location="!/estadisticas/burbujas"/>
    <hyperlink ref="M34" r:id="rId2"/>
    <hyperlink ref="M186" r:id="rId3"/>
    <hyperlink ref="M191" r:id="rId4" display="https://transparencia.senac.gov.py/portal"/>
    <hyperlink ref="A14" r:id="rId5"/>
    <hyperlink ref="A29" r:id="rId6"/>
    <hyperlink ref="A32" r:id="rId7"/>
    <hyperlink ref="H46" r:id="rId8"/>
    <hyperlink ref="H47" r:id="rId9"/>
    <hyperlink ref="H48" r:id="rId10"/>
    <hyperlink ref="H40" r:id="rId11"/>
    <hyperlink ref="H41" r:id="rId12"/>
    <hyperlink ref="H42" r:id="rId13"/>
    <hyperlink ref="L150" r:id="rId14"/>
    <hyperlink ref="L151" r:id="rId15"/>
    <hyperlink ref="L152" r:id="rId16"/>
    <hyperlink ref="L153" r:id="rId17"/>
    <hyperlink ref="L154" r:id="rId18"/>
    <hyperlink ref="L155" r:id="rId19"/>
    <hyperlink ref="C162" r:id="rId20"/>
    <hyperlink ref="M171" r:id="rId21" display="https://www.mef.gov.py/rendicion-de-cuentas-2024"/>
    <hyperlink ref="M170" r:id="rId22"/>
    <hyperlink ref="M169" r:id="rId23"/>
    <hyperlink ref="M172" r:id="rId24"/>
  </hyperlinks>
  <pageMargins left="0.25" right="0.25" top="0.75" bottom="0.75" header="0.3" footer="0.3"/>
  <pageSetup scale="55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RCC_25</vt:lpstr>
      <vt:lpstr>'MATRIZ RCC_25'!Print_Area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Nami Horikawa Mancuello</cp:lastModifiedBy>
  <cp:lastPrinted>2024-04-15T19:28:40Z</cp:lastPrinted>
  <dcterms:created xsi:type="dcterms:W3CDTF">2020-06-23T19:35:00Z</dcterms:created>
  <dcterms:modified xsi:type="dcterms:W3CDTF">2025-04-15T18:29:05Z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