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92.187\fs\DPE\Estadisticas\2025\Ejecutor\7. Julio (en proceso)\"/>
    </mc:Choice>
  </mc:AlternateContent>
  <bookViews>
    <workbookView xWindow="0" yWindow="0" windowWidth="21600" windowHeight="7530" tabRatio="615" activeTab="6"/>
  </bookViews>
  <sheets>
    <sheet name="ENERO" sheetId="35" r:id="rId1"/>
    <sheet name="FEBRERO" sheetId="37" r:id="rId2"/>
    <sheet name="MARZO" sheetId="36" r:id="rId3"/>
    <sheet name="ABRIL" sheetId="39" r:id="rId4"/>
    <sheet name="MAYO" sheetId="38" r:id="rId5"/>
    <sheet name="JUNIO" sheetId="40" r:id="rId6"/>
    <sheet name="JULIO" sheetId="41" r:id="rId7"/>
  </sheets>
  <definedNames>
    <definedName name="_xlnm._FilterDatabase" localSheetId="3" hidden="1">ABRIL!$A$7:$M$35</definedName>
    <definedName name="_xlnm._FilterDatabase" localSheetId="0" hidden="1">ENERO!$A$7:$M$35</definedName>
    <definedName name="_xlnm._FilterDatabase" localSheetId="1" hidden="1">FEBRERO!$A$7:$M$35</definedName>
    <definedName name="_xlnm._FilterDatabase" localSheetId="6" hidden="1">JULIO!$A$7:$M$34</definedName>
    <definedName name="_xlnm._FilterDatabase" localSheetId="5" hidden="1">JUNIO!$A$7:$M$34</definedName>
    <definedName name="_xlnm._FilterDatabase" localSheetId="2" hidden="1">MARZO!$A$7:$M$35</definedName>
    <definedName name="_xlnm._FilterDatabase" localSheetId="4" hidden="1">MAYO!$A$7:$M$34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41" l="1"/>
  <c r="J75" i="41" s="1"/>
  <c r="H75" i="41"/>
  <c r="K75" i="41" s="1"/>
  <c r="H31" i="41" l="1"/>
</calcChain>
</file>

<file path=xl/comments1.xml><?xml version="1.0" encoding="utf-8"?>
<comments xmlns="http://schemas.openxmlformats.org/spreadsheetml/2006/main">
  <authors>
    <author>Fernando Santander</author>
  </authors>
  <commentList>
    <comment ref="E98" authorId="0" shapeId="0">
      <text>
        <r>
          <rPr>
            <b/>
            <sz val="9"/>
            <color indexed="81"/>
            <rFont val="Tahoma"/>
            <family val="2"/>
          </rPr>
          <t>Fernando Santander:</t>
        </r>
        <r>
          <rPr>
            <sz val="9"/>
            <color indexed="81"/>
            <rFont val="Tahoma"/>
            <family val="2"/>
          </rPr>
          <t xml:space="preserve">
Rodolfo: hay que corregir</t>
        </r>
      </text>
    </comment>
  </commentList>
</comments>
</file>

<file path=xl/sharedStrings.xml><?xml version="1.0" encoding="utf-8"?>
<sst xmlns="http://schemas.openxmlformats.org/spreadsheetml/2006/main" count="1321" uniqueCount="165">
  <si>
    <t>ORGANISMOS MULTILATERALES</t>
  </si>
  <si>
    <t>EJECUTOR</t>
  </si>
  <si>
    <t>PROYECTO / PROGRAMA</t>
  </si>
  <si>
    <t>FIRMA CONTRATO</t>
  </si>
  <si>
    <t>LEY</t>
  </si>
  <si>
    <t>FECHA LIM. GIRO</t>
  </si>
  <si>
    <t>SALDO POR DESEMBOLSAR</t>
  </si>
  <si>
    <t>TOTAL</t>
  </si>
  <si>
    <t>N°</t>
  </si>
  <si>
    <t>FECHA</t>
  </si>
  <si>
    <t>%</t>
  </si>
  <si>
    <t>ANDE</t>
  </si>
  <si>
    <t>MAG</t>
  </si>
  <si>
    <t>MEC</t>
  </si>
  <si>
    <t>Apoyo Jornada Escolar</t>
  </si>
  <si>
    <t>MIC</t>
  </si>
  <si>
    <t>AFD</t>
  </si>
  <si>
    <t>MOPC</t>
  </si>
  <si>
    <t>MSPBS</t>
  </si>
  <si>
    <t>SENASA</t>
  </si>
  <si>
    <t>MITIC</t>
  </si>
  <si>
    <t>Proyecto de Habilitación y Mantenimiento de la Ruta Nacional Nº 9 y Accesos</t>
  </si>
  <si>
    <t>Proyecto de Construcción de Sistemas de Agua y Saneamiento para Pequeñas Ciudades y Comunidades Rurales e Indígenas del Paraguay</t>
  </si>
  <si>
    <t>Prog. Mejoramiento de Vivienda y del Habitat</t>
  </si>
  <si>
    <t>TOTAL BID</t>
  </si>
  <si>
    <t>Pyto Habilitación de la Red Vial Pavimentada (Conectividad del Transporte)</t>
  </si>
  <si>
    <t>TOTAL BIRF</t>
  </si>
  <si>
    <t xml:space="preserve">Prog. Mejoramiento Corredores Integración y Reconstrucción Vial </t>
  </si>
  <si>
    <t>TOTAL CAF</t>
  </si>
  <si>
    <t>TOTAL FONPLATA</t>
  </si>
  <si>
    <t>TOTAL FIDA</t>
  </si>
  <si>
    <t>Prog. Infraestructura Vial Corredores de Integración Sur-Oeste</t>
  </si>
  <si>
    <t>TOTAL OFID</t>
  </si>
  <si>
    <t>Mejoramiento del Sistema de Transmisión y de Distribución de Electricidad del Sistema Metropolitano de Paraguay  (FASEII)</t>
  </si>
  <si>
    <t>TOTAL BEI</t>
  </si>
  <si>
    <t>BILATERALES OFICIALES</t>
  </si>
  <si>
    <t>GIRO</t>
  </si>
  <si>
    <t>TOTAL ICO</t>
  </si>
  <si>
    <t>Proyecto de Implementación del Sistema de Censo y Encuestas Agropecuarias</t>
  </si>
  <si>
    <t>Apoyo en Servicios de Desarrollo Empresarial a Empresas Exportadoras Paraguayas</t>
  </si>
  <si>
    <t>Mejora y Mantenimiento de caminos vecinales</t>
  </si>
  <si>
    <t>Prog. de Mejoramiento y Conservación de Corredores Viales</t>
  </si>
  <si>
    <t xml:space="preserve">Programa de Apoyo de Agenda Digital </t>
  </si>
  <si>
    <t>Mejoramiento de Caminos Vecinales y Puentes de la Reg. Oriental - PAR 23</t>
  </si>
  <si>
    <t>Programa de Rehabilitación y Mantenimiento de Rutas Pavimentadas por Niveles de Servicios- Vial 3- PAR 24</t>
  </si>
  <si>
    <t>Habilitación Red Vial Pavimentada</t>
  </si>
  <si>
    <t>Mejoramiento Agricultura Familiar Campesina (PROMAFI)</t>
  </si>
  <si>
    <t>AÑOS RESTANTES PARA DESEMBOLSO</t>
  </si>
  <si>
    <t>FINANCIAMIENTO EXTERNO</t>
  </si>
  <si>
    <t>EXTERNO</t>
  </si>
  <si>
    <t>(en dólares de los Estados Unidos de América)</t>
  </si>
  <si>
    <t>Programa de Fortalecimiento de Transmisión del Sistema Interconectado Nacional y de Distribución Eléctrica Rural</t>
  </si>
  <si>
    <t xml:space="preserve">DESEMBOLSO* </t>
  </si>
  <si>
    <t xml:space="preserve">Construcción de 1500 viviendas en el Bañado Sur de Asunción </t>
  </si>
  <si>
    <t>Programa de Rehabilitación y Modernización de la Central Hidroeléctrica Acaray</t>
  </si>
  <si>
    <t>Proyecto de Construcción de la Subestación Valenzuela en 500 Kv</t>
  </si>
  <si>
    <t>DESEMBOLSO*</t>
  </si>
  <si>
    <t xml:space="preserve">Proyecto Mejoramiento y Ampliación de los Servicios  de Sanidad Animal en Paraguay </t>
  </si>
  <si>
    <t>Proyecto de Inserción a los Mercados Agrarios (PIMA)</t>
  </si>
  <si>
    <t>Proyecto Fortalecimiento del Sector Público en Salud</t>
  </si>
  <si>
    <t xml:space="preserve">Proyecto de Mejoramiento y Conservación de Corredores Agroindustriales. </t>
  </si>
  <si>
    <t>Proyecto Mejoramiento de las Finanzas Públicas para el Desarrollo Sostenible del Paraguay</t>
  </si>
  <si>
    <t>SENACSA</t>
  </si>
  <si>
    <t>Pyto de Mejoramiento del Sistema de Distribución Área Metropolitana  y Refuerzo del Sistema Interconectado Nacional</t>
  </si>
  <si>
    <t>Pyto de Mejoramiento del Sistema de Transmisión y de Distribución de Electricidad del Sistema Metropolitano de Paraguay  (FASEII)</t>
  </si>
  <si>
    <t>INE</t>
  </si>
  <si>
    <t>Pyto Mejoramiento del Sistema de Distribución Área Metropolitana  y Refuerzo del Sistema Interconectado Nacional</t>
  </si>
  <si>
    <t>Mejoramiento de la Investigación, Innovación, Transferencia de Tecnología Agraria en Paraguay</t>
  </si>
  <si>
    <t>Construcción de Ruta Tramo Puerto Indio- Cruce Mbaracayu</t>
  </si>
  <si>
    <t>Proyecto de Mejoramiento del Tramo Cruce Centinela- Mariscal Estigarribia- Pozo Hondo</t>
  </si>
  <si>
    <t>MUVH</t>
  </si>
  <si>
    <t>IPTA</t>
  </si>
  <si>
    <t>Proyecto de Mejoramiento y Conservacón de la Ruta Nacional 12, tramo cruce Nanawa-Gral Bruguez y Accesos</t>
  </si>
  <si>
    <t>Pyo. De Promoción de la Inversión Privada en Eficiencia Energética en el Sector Industrial de Py</t>
  </si>
  <si>
    <t xml:space="preserve">Fortalecimiento del Programa Nacional de Becas de Posgrado en el Exterior </t>
  </si>
  <si>
    <t>6 meses</t>
  </si>
  <si>
    <t>5 meses</t>
  </si>
  <si>
    <t>4 meses</t>
  </si>
  <si>
    <t>-</t>
  </si>
  <si>
    <t>Proyecto de Agua Potable y Saneamiento para el Área Metropolitana de Ciudad del Este</t>
  </si>
  <si>
    <t>TOTAL JICA</t>
  </si>
  <si>
    <t>Proyecto de Agua Potable y Saneamiento para el Área Metropolitana de Asunción- Cuenca Lambaré</t>
  </si>
  <si>
    <t>Pyo. Acceso a Financiamiento para Inversiones del Sector Agropecuario en el Paraguay.</t>
  </si>
  <si>
    <t>Programa en Saneamientos en Ciudades Intermedias</t>
  </si>
  <si>
    <t xml:space="preserve">Pyto Expansión del Sistema de Transmisión en Alta Tensión y Acciones de Eficiencia Energética.
</t>
  </si>
  <si>
    <t>Proyecto de Resiliencia Urbana de la Franja Costera de Asunción</t>
  </si>
  <si>
    <t>Proyecto de Construcción de la Línea de transmisión 220 KV Villa Hayes - Villa Real - Pozo Colorado - Loma Plata y la Subestación Pozo Colorado en 220 KV, en la Región Occidental.</t>
  </si>
  <si>
    <t>TOTAL KFW</t>
  </si>
  <si>
    <t>Fortalecimiento de la Red de Servicios del Hospital de San Estanislao</t>
  </si>
  <si>
    <t>Expansión del Sistema de Transmisión en Alta Tensión II</t>
  </si>
  <si>
    <t>TOTAL ICDF</t>
  </si>
  <si>
    <t>MEF</t>
  </si>
  <si>
    <t>Programa  de Fortalecimiento del Sistema Estadistico de Paraguay</t>
  </si>
  <si>
    <t>Proyecto de Mejoramiento de la Calidad de Atención de la Red de Servicios de Salud de los departamentos de Concepción, San Pedro, Caazapá y Alto Paraná.</t>
  </si>
  <si>
    <t>Proyecto de Construcción de Accesos Viales al Segundo Puente con Brasil</t>
  </si>
  <si>
    <t xml:space="preserve">Programa de Mejoramento del Sistema de Distribución de Energía Eléctrica en Paraguay </t>
  </si>
  <si>
    <t xml:space="preserve">Construcción del Sistema de Alcantarillado Sanitario y Planta de Tratamiento de Aguas Residuales para la Cuenca de Mariano Roque Alonso                                                                                             </t>
  </si>
  <si>
    <t>Programa de Apoyo al Desarrollo del Sector Eléctrico del Paraguay (SWAP)</t>
  </si>
  <si>
    <t>Proyecto de Mejoramiento de la Ruta Nacional N° 17, tramo Vial entre PJC- Capitan BADO- Itanará- Ypejhu en los departamentos de Amambay y Canindeyú</t>
  </si>
  <si>
    <t>PRÉSTAMOS EXTERNOS EN EJECUCIÓN AL 31/01/2025</t>
  </si>
  <si>
    <t>*Actualización de desembolsos realizados desde el año 2010 al 31/01/2025, según reporte SIGADE 25/02/2025, 09:00 hs. - Tipo de Cambio: 31/01/2025- Cifras Preliminares, sujetas a revisión.</t>
  </si>
  <si>
    <t>Proyecto Tejiendo Apoyos para la Excelencia Educativa en Paraguay</t>
  </si>
  <si>
    <t>PRÉSTAMOS EXTERNOS EN EJECUCIÓN AL 28/02/2025</t>
  </si>
  <si>
    <t>*Actualización de desembolsos realizados desde el año 2010 al 28/02/2025, según reporte SIGADE 25/03/2025, 09:00 hs. - Tipo de Cambio: 28/02/2025- Cifras Preliminares, sujetas a revisión.</t>
  </si>
  <si>
    <t>3 meses</t>
  </si>
  <si>
    <t>TOTAL ORGANISMOS MULTILATERALES</t>
  </si>
  <si>
    <t>TOTAL INST. FINANCIERAS DE GOB. EXTRANJEROS</t>
  </si>
  <si>
    <t>TOTAL PRÉSTAMOS EN EJECUCIÓN</t>
  </si>
  <si>
    <t>PRÉSTAMOS EXTERNOS EN EJECUCIÓN AL 31/03/2025</t>
  </si>
  <si>
    <t>*Actualización de desembolsos realizados desde el año 2010 al 31/03/2025, según reporte SIGADE 23/04/2025, 09:00 hs. - Tipo de Cambio: 31/03/2025- Cifras Preliminares, sujetas a revisión.</t>
  </si>
  <si>
    <t>2 meses</t>
  </si>
  <si>
    <t>9 meses</t>
  </si>
  <si>
    <t>PRÉSTAMOS EXTERNOS EN EJECUCIÓN AL 30/04/2025</t>
  </si>
  <si>
    <t>*Actualización de desembolsos realizados desde el año 2010 al 30/04/2025, según reporte SIGADE 22/05/2025, 09:00 hs. - Tipo de Cambio: 30/04/2025- Cifras Preliminares, sujetas a revisión.</t>
  </si>
  <si>
    <t>8 meses</t>
  </si>
  <si>
    <t>PRÉSTAMOS EXTERNOS EN EJECUCIÓN AL 31/05/2025</t>
  </si>
  <si>
    <t>*Actualización de desembolsos realizados desde el año 2010 al 31/05/2025, según reporte SIGADE 25/06/2025, 09:00 hs. - Tipo de Cambio: 30/05/2025- Cifras Preliminares, sujetas a revisión.</t>
  </si>
  <si>
    <t>MDN</t>
  </si>
  <si>
    <t>Proyecto "Adquisición de medios Aéreos (Aviones ) con capacidad Tecnologica para la Defensa del espacio Aereo Nacional y el apoyo a la lucha contra el Narcoterrorismo.</t>
  </si>
  <si>
    <t>TOTAL BNDES</t>
  </si>
  <si>
    <t>1 mes</t>
  </si>
  <si>
    <t>7 meses</t>
  </si>
  <si>
    <t>1 meses</t>
  </si>
  <si>
    <t>PRÉSTAMOS EXTERNOS EN EJECUCIÓN AL 30/06/2025</t>
  </si>
  <si>
    <t>*Actualización de desembolsos realizados desde el año 2010 al 30/06/2025, según reporte SIGADE 22/07/2025, 09:00 hs. - Tipo de Cambio: 30/06/2025- Cifras Preliminares, sujetas a revisión.</t>
  </si>
  <si>
    <t>PRÉSTAMOS EXTERNOS EN EJECUCIÓN AL 31/07/2025</t>
  </si>
  <si>
    <t>MOPC-MSPBS</t>
  </si>
  <si>
    <t>MOPC-MEC</t>
  </si>
  <si>
    <t>TOTAL FMI</t>
  </si>
  <si>
    <t>Programa Servicio de Resiliencia y Sostenibilidad (RSF)</t>
  </si>
  <si>
    <t>*Actualización de desembolsos realizados desde el año 2010 al 31/07/2025, según reporte SIGADE 20/08/2025, 09:00 hs. - Tipo de Cambio: 31/07/2025- Cifras Preliminares, sujetas a revisión. Tipo de Cambio (RSF): 31/07/2025</t>
  </si>
  <si>
    <t>Rehabilitación y Modernización de la Central Hidroeléctrica Acaray</t>
  </si>
  <si>
    <t>Implementación del Sistema de Censo y Encuestas Agropecuarias</t>
  </si>
  <si>
    <t>Mejoramiento de las Finanzas Públicas para el Desarrollo Sostenible del Paraguay</t>
  </si>
  <si>
    <t>Habilitación y Mantenimiento de la Ruta Nacional Nº 9 y Accesos</t>
  </si>
  <si>
    <t>Mejoramiento y Conservación de Corredores Viales</t>
  </si>
  <si>
    <t xml:space="preserve">Mejoramiento y Ampliación de los Servicios  de Sanidad Animal en Paraguay </t>
  </si>
  <si>
    <t>Construcción de Sistemas de Agua y Saneamiento para Pequeñas Ciudades y Comunidades Rurales e Indígenas del Paraguay</t>
  </si>
  <si>
    <t xml:space="preserve">Apoyo de Agenda Digital </t>
  </si>
  <si>
    <t>Mejoramiento de Vivienda y del Habitat</t>
  </si>
  <si>
    <t>Fortalecimiento del Sistema Estadistico de Paraguay</t>
  </si>
  <si>
    <t xml:space="preserve">Mejoramiento y Conservación de Corredores Agroindustriales. </t>
  </si>
  <si>
    <t>Mejoramiento y Conservacón de la Ruta Nacional 12, tramo cruce Nanawa-Gral Bruguez y Accesos</t>
  </si>
  <si>
    <t>Promoción de la Inversión Privada en Eficiencia Energética en el Sector Industrial de Py</t>
  </si>
  <si>
    <t>Agua Potable y Saneamiento para el Área Metropolitana de Ciudad del Este</t>
  </si>
  <si>
    <t>Mejoramiento de la Calidad de Atención de la Red de Servicios de Salud de los departamentos de Concepción, San Pedro, Caazapá y Alto Paraná.</t>
  </si>
  <si>
    <t>Agua Potable y Saneamiento para el Área Metropolitana de Asunción- Cuenca Lambaré</t>
  </si>
  <si>
    <t>Acceso a Financiamiento para Inversiones del Sector Agropecuario en el Paraguay.</t>
  </si>
  <si>
    <t>Expansión del Sistema de Transmisión en Alta Tensión y Acciones de Eficiencia Energética.</t>
  </si>
  <si>
    <t>Inserción a los Mercados Agrarios (PIMA)</t>
  </si>
  <si>
    <t>Fortalecimiento del Sector Público en Salud</t>
  </si>
  <si>
    <t>Habilitación de la Red Vial Pavimentada (Conectividad del Transporte)</t>
  </si>
  <si>
    <t>Resiliencia Urbana de la Franja Costera de Asunción</t>
  </si>
  <si>
    <t>Tejiendo Apoyos para la Excelencia Educativa en Paraguay</t>
  </si>
  <si>
    <t>Mejoramiento del Sistema de Distribución Área Metropolitana  y Refuerzo del Sistema Interconectado Nacional</t>
  </si>
  <si>
    <t>Fortalecimiento de Transmisión del Sistema Interconectado Nacional y de Distribución Eléctrica Rural</t>
  </si>
  <si>
    <t>Rehabilitación y Mantenimiento de Rutas Pavimentadas por Niveles de Servicios- Vial 3- PAR 24</t>
  </si>
  <si>
    <t xml:space="preserve">Mejoramiento Corredores Integración y Reconstrucción Vial </t>
  </si>
  <si>
    <t>Construcción de Accesos Viales al Segundo Puente con Brasil</t>
  </si>
  <si>
    <t xml:space="preserve">Mejoramento del Sistema de Distribución de Energía Eléctrica en Paraguay </t>
  </si>
  <si>
    <t>Saneamientos en Ciudades Intermedias</t>
  </si>
  <si>
    <t>Mejoramiento del Tramo Cruce Centinela- Mariscal Estigarribia- Pozo Hondo</t>
  </si>
  <si>
    <t>Mejoramiento de la Ruta Nacional N° 17, tramo Vial entre PJC- Capitan BADO- Itanará- Ypejhu en los departamentos de Amambay y Canindeyú</t>
  </si>
  <si>
    <t>Construcción de la Línea de transmisión 220 KV Villa Hayes - Villa Real - Pozo Colorado - Loma Plata y la Subestación Pozo Colorado en 220 KV, en la Región Occidental.</t>
  </si>
  <si>
    <t>Adquisición de medios Aéreos (Aviones) con capacidad Tecnológica para la Defensa del espacio Aereo Nacional y el apoyo a la lucha contra el Narcoterrorismo.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</si>
</sst>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0.0%"/>
    <numFmt numFmtId="166" formatCode="_-* #,##0.00\ _P_t_s_-;\-* #,##0.00\ _P_t_s_-;_-* &quot;-&quot;??\ _P_t_s_-;_-@_-"/>
    <numFmt numFmtId="167" formatCode="#,##0_ ;\-#,##0\ "/>
    <numFmt numFmtId="168" formatCode="#,##0.000"/>
  </numFmts>
  <fonts count="16" x14ac:knownFonts="1">
    <font>
      <sz val="11"/>
      <name val="Times New Roman"/>
    </font>
    <font>
      <b/>
      <sz val="14"/>
      <name val="Calibri"/>
      <family val="2"/>
      <scheme val="minor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99">
    <xf numFmtId="0" fontId="0" fillId="0" borderId="0" xfId="0"/>
    <xf numFmtId="0" fontId="7" fillId="3" borderId="5" xfId="0" applyFont="1" applyFill="1" applyBorder="1"/>
    <xf numFmtId="0" fontId="9" fillId="0" borderId="10" xfId="0" applyFont="1" applyBorder="1"/>
    <xf numFmtId="165" fontId="8" fillId="3" borderId="6" xfId="1" applyNumberFormat="1" applyFont="1" applyFill="1" applyBorder="1"/>
    <xf numFmtId="0" fontId="7" fillId="0" borderId="2" xfId="0" applyFont="1" applyBorder="1"/>
    <xf numFmtId="165" fontId="8" fillId="0" borderId="2" xfId="1" applyNumberFormat="1" applyFont="1" applyBorder="1"/>
    <xf numFmtId="165" fontId="7" fillId="0" borderId="10" xfId="1" applyNumberFormat="1" applyFont="1" applyBorder="1"/>
    <xf numFmtId="0" fontId="5" fillId="2" borderId="0" xfId="0" applyFont="1" applyFill="1" applyBorder="1"/>
    <xf numFmtId="0" fontId="2" fillId="2" borderId="0" xfId="0" applyFont="1" applyFill="1" applyBorder="1"/>
    <xf numFmtId="165" fontId="2" fillId="2" borderId="10" xfId="1" applyNumberFormat="1" applyFont="1" applyFill="1" applyBorder="1"/>
    <xf numFmtId="0" fontId="5" fillId="2" borderId="1" xfId="0" applyFont="1" applyFill="1" applyBorder="1"/>
    <xf numFmtId="0" fontId="6" fillId="0" borderId="0" xfId="0" applyFont="1"/>
    <xf numFmtId="0" fontId="5" fillId="2" borderId="14" xfId="0" applyFont="1" applyFill="1" applyBorder="1"/>
    <xf numFmtId="0" fontId="3" fillId="0" borderId="0" xfId="2"/>
    <xf numFmtId="0" fontId="3" fillId="0" borderId="0" xfId="2" applyAlignment="1">
      <alignment horizontal="center"/>
    </xf>
    <xf numFmtId="1" fontId="2" fillId="2" borderId="8" xfId="2" applyNumberFormat="1" applyFont="1" applyFill="1" applyBorder="1" applyAlignment="1" applyProtection="1">
      <alignment horizontal="center" vertical="center"/>
    </xf>
    <xf numFmtId="0" fontId="2" fillId="2" borderId="8" xfId="2" applyFont="1" applyFill="1" applyBorder="1" applyAlignment="1" applyProtection="1">
      <alignment horizontal="center" vertical="center"/>
    </xf>
    <xf numFmtId="3" fontId="3" fillId="0" borderId="0" xfId="2" applyNumberFormat="1"/>
    <xf numFmtId="0" fontId="6" fillId="0" borderId="2" xfId="2" applyFont="1" applyBorder="1"/>
    <xf numFmtId="0" fontId="6" fillId="0" borderId="10" xfId="2" applyFont="1" applyBorder="1"/>
    <xf numFmtId="0" fontId="6" fillId="0" borderId="10" xfId="2" applyFont="1" applyFill="1" applyBorder="1" applyAlignment="1">
      <alignment horizontal="center"/>
    </xf>
    <xf numFmtId="0" fontId="7" fillId="0" borderId="10" xfId="2" applyFont="1" applyFill="1" applyBorder="1"/>
    <xf numFmtId="0" fontId="7" fillId="0" borderId="10" xfId="2" applyFont="1" applyBorder="1" applyAlignment="1">
      <alignment horizontal="center"/>
    </xf>
    <xf numFmtId="1" fontId="6" fillId="0" borderId="10" xfId="2" applyNumberFormat="1" applyFont="1" applyFill="1" applyBorder="1" applyAlignment="1">
      <alignment horizontal="center"/>
    </xf>
    <xf numFmtId="15" fontId="6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15" fontId="6" fillId="0" borderId="10" xfId="2" applyNumberFormat="1" applyFont="1" applyFill="1" applyBorder="1" applyAlignment="1">
      <alignment horizontal="center"/>
    </xf>
    <xf numFmtId="3" fontId="6" fillId="0" borderId="10" xfId="2" applyNumberFormat="1" applyFont="1" applyFill="1" applyBorder="1"/>
    <xf numFmtId="3" fontId="7" fillId="0" borderId="10" xfId="2" applyNumberFormat="1" applyFont="1" applyBorder="1"/>
    <xf numFmtId="2" fontId="7" fillId="0" borderId="10" xfId="2" applyNumberFormat="1" applyFont="1" applyFill="1" applyBorder="1"/>
    <xf numFmtId="1" fontId="7" fillId="0" borderId="10" xfId="2" applyNumberFormat="1" applyFont="1" applyFill="1" applyBorder="1" applyAlignment="1">
      <alignment horizontal="center"/>
    </xf>
    <xf numFmtId="165" fontId="6" fillId="0" borderId="10" xfId="2" applyNumberFormat="1" applyFont="1" applyFill="1" applyBorder="1" applyAlignment="1">
      <alignment horizontal="right"/>
    </xf>
    <xf numFmtId="1" fontId="7" fillId="0" borderId="10" xfId="2" applyNumberFormat="1" applyFont="1" applyBorder="1" applyAlignment="1">
      <alignment horizontal="center"/>
    </xf>
    <xf numFmtId="3" fontId="7" fillId="0" borderId="10" xfId="2" applyNumberFormat="1" applyFont="1" applyFill="1" applyBorder="1" applyAlignment="1">
      <alignment horizontal="right"/>
    </xf>
    <xf numFmtId="1" fontId="6" fillId="0" borderId="10" xfId="2" applyNumberFormat="1" applyFont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8" fillId="3" borderId="6" xfId="2" applyFont="1" applyFill="1" applyBorder="1"/>
    <xf numFmtId="0" fontId="7" fillId="3" borderId="5" xfId="2" applyFont="1" applyFill="1" applyBorder="1"/>
    <xf numFmtId="3" fontId="8" fillId="3" borderId="6" xfId="2" applyNumberFormat="1" applyFont="1" applyFill="1" applyBorder="1"/>
    <xf numFmtId="0" fontId="6" fillId="0" borderId="12" xfId="2" applyFont="1" applyBorder="1" applyAlignment="1">
      <alignment horizontal="center"/>
    </xf>
    <xf numFmtId="0" fontId="9" fillId="0" borderId="10" xfId="2" applyFont="1" applyBorder="1"/>
    <xf numFmtId="3" fontId="9" fillId="0" borderId="10" xfId="2" applyNumberFormat="1" applyFont="1" applyBorder="1"/>
    <xf numFmtId="0" fontId="9" fillId="0" borderId="11" xfId="2" applyFont="1" applyBorder="1"/>
    <xf numFmtId="0" fontId="7" fillId="0" borderId="10" xfId="2" applyFont="1" applyFill="1" applyBorder="1" applyAlignment="1" applyProtection="1">
      <alignment horizontal="center" vertical="center" wrapText="1"/>
    </xf>
    <xf numFmtId="2" fontId="7" fillId="0" borderId="10" xfId="2" applyNumberFormat="1" applyFont="1" applyFill="1" applyBorder="1" applyAlignment="1">
      <alignment horizontal="left" vertical="center"/>
    </xf>
    <xf numFmtId="15" fontId="7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3" fontId="7" fillId="0" borderId="10" xfId="2" applyNumberFormat="1" applyFont="1" applyBorder="1" applyAlignment="1">
      <alignment horizontal="right" vertical="center"/>
    </xf>
    <xf numFmtId="165" fontId="7" fillId="0" borderId="10" xfId="2" applyNumberFormat="1" applyFont="1" applyBorder="1" applyAlignment="1">
      <alignment horizontal="right" vertical="center"/>
    </xf>
    <xf numFmtId="3" fontId="7" fillId="0" borderId="11" xfId="2" applyNumberFormat="1" applyFont="1" applyBorder="1"/>
    <xf numFmtId="15" fontId="7" fillId="0" borderId="10" xfId="2" applyNumberFormat="1" applyFont="1" applyFill="1" applyBorder="1" applyAlignment="1">
      <alignment horizontal="center"/>
    </xf>
    <xf numFmtId="165" fontId="7" fillId="0" borderId="10" xfId="2" applyNumberFormat="1" applyFont="1" applyFill="1" applyBorder="1" applyAlignment="1">
      <alignment horizontal="right"/>
    </xf>
    <xf numFmtId="15" fontId="7" fillId="0" borderId="10" xfId="2" applyNumberFormat="1" applyFont="1" applyBorder="1" applyAlignment="1">
      <alignment horizontal="center"/>
    </xf>
    <xf numFmtId="3" fontId="7" fillId="0" borderId="10" xfId="2" applyNumberFormat="1" applyFont="1" applyBorder="1" applyAlignment="1">
      <alignment horizontal="right"/>
    </xf>
    <xf numFmtId="165" fontId="7" fillId="0" borderId="10" xfId="2" applyNumberFormat="1" applyFont="1" applyBorder="1" applyAlignment="1">
      <alignment horizontal="right"/>
    </xf>
    <xf numFmtId="15" fontId="7" fillId="0" borderId="7" xfId="2" applyNumberFormat="1" applyFont="1" applyBorder="1" applyAlignment="1">
      <alignment horizontal="center"/>
    </xf>
    <xf numFmtId="3" fontId="7" fillId="0" borderId="7" xfId="2" applyNumberFormat="1" applyFont="1" applyBorder="1" applyAlignment="1">
      <alignment horizontal="right"/>
    </xf>
    <xf numFmtId="0" fontId="8" fillId="3" borderId="7" xfId="2" applyFont="1" applyFill="1" applyBorder="1"/>
    <xf numFmtId="0" fontId="7" fillId="3" borderId="1" xfId="2" applyFont="1" applyFill="1" applyBorder="1"/>
    <xf numFmtId="0" fontId="8" fillId="0" borderId="10" xfId="2" applyFont="1" applyBorder="1"/>
    <xf numFmtId="0" fontId="7" fillId="0" borderId="2" xfId="2" applyFont="1" applyBorder="1"/>
    <xf numFmtId="3" fontId="8" fillId="0" borderId="2" xfId="2" applyNumberFormat="1" applyFont="1" applyBorder="1"/>
    <xf numFmtId="2" fontId="6" fillId="0" borderId="10" xfId="2" applyNumberFormat="1" applyFont="1" applyFill="1" applyBorder="1" applyAlignment="1">
      <alignment horizontal="left"/>
    </xf>
    <xf numFmtId="0" fontId="7" fillId="3" borderId="8" xfId="2" applyFont="1" applyFill="1" applyBorder="1"/>
    <xf numFmtId="0" fontId="7" fillId="3" borderId="4" xfId="2" applyFont="1" applyFill="1" applyBorder="1"/>
    <xf numFmtId="0" fontId="8" fillId="0" borderId="10" xfId="2" applyFont="1" applyFill="1" applyBorder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/>
    <xf numFmtId="3" fontId="5" fillId="2" borderId="10" xfId="2" applyNumberFormat="1" applyFont="1" applyFill="1" applyBorder="1"/>
    <xf numFmtId="3" fontId="5" fillId="2" borderId="12" xfId="2" applyNumberFormat="1" applyFont="1" applyFill="1" applyBorder="1"/>
    <xf numFmtId="165" fontId="5" fillId="2" borderId="12" xfId="2" applyNumberFormat="1" applyFont="1" applyFill="1" applyBorder="1" applyAlignment="1">
      <alignment horizontal="right"/>
    </xf>
    <xf numFmtId="0" fontId="2" fillId="2" borderId="0" xfId="2" applyFont="1" applyFill="1" applyBorder="1"/>
    <xf numFmtId="0" fontId="2" fillId="2" borderId="0" xfId="2" applyFont="1" applyFill="1" applyBorder="1" applyAlignment="1">
      <alignment horizontal="center"/>
    </xf>
    <xf numFmtId="3" fontId="2" fillId="2" borderId="10" xfId="2" applyNumberFormat="1" applyFont="1" applyFill="1" applyBorder="1"/>
    <xf numFmtId="0" fontId="5" fillId="2" borderId="1" xfId="2" applyFont="1" applyFill="1" applyBorder="1"/>
    <xf numFmtId="0" fontId="5" fillId="2" borderId="1" xfId="2" applyFont="1" applyFill="1" applyBorder="1" applyAlignment="1">
      <alignment horizontal="center"/>
    </xf>
    <xf numFmtId="3" fontId="5" fillId="2" borderId="7" xfId="2" applyNumberFormat="1" applyFont="1" applyFill="1" applyBorder="1"/>
    <xf numFmtId="3" fontId="5" fillId="2" borderId="9" xfId="2" applyNumberFormat="1" applyFont="1" applyFill="1" applyBorder="1"/>
    <xf numFmtId="165" fontId="5" fillId="2" borderId="9" xfId="2" applyNumberFormat="1" applyFont="1" applyFill="1" applyBorder="1" applyAlignment="1">
      <alignment horizontal="right"/>
    </xf>
    <xf numFmtId="3" fontId="6" fillId="0" borderId="10" xfId="2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5" fillId="2" borderId="14" xfId="2" applyFont="1" applyFill="1" applyBorder="1"/>
    <xf numFmtId="0" fontId="5" fillId="2" borderId="14" xfId="2" applyFont="1" applyFill="1" applyBorder="1" applyAlignment="1">
      <alignment horizontal="center"/>
    </xf>
    <xf numFmtId="3" fontId="2" fillId="2" borderId="2" xfId="2" applyNumberFormat="1" applyFont="1" applyFill="1" applyBorder="1"/>
    <xf numFmtId="3" fontId="2" fillId="2" borderId="13" xfId="2" applyNumberFormat="1" applyFont="1" applyFill="1" applyBorder="1"/>
    <xf numFmtId="165" fontId="2" fillId="2" borderId="13" xfId="2" applyNumberFormat="1" applyFont="1" applyFill="1" applyBorder="1" applyAlignment="1">
      <alignment horizontal="right"/>
    </xf>
    <xf numFmtId="3" fontId="2" fillId="2" borderId="7" xfId="2" applyNumberFormat="1" applyFont="1" applyFill="1" applyBorder="1"/>
    <xf numFmtId="3" fontId="2" fillId="2" borderId="9" xfId="2" applyNumberFormat="1" applyFont="1" applyFill="1" applyBorder="1"/>
    <xf numFmtId="165" fontId="2" fillId="2" borderId="9" xfId="2" applyNumberFormat="1" applyFont="1" applyFill="1" applyBorder="1" applyAlignment="1">
      <alignment horizontal="right"/>
    </xf>
    <xf numFmtId="3" fontId="6" fillId="0" borderId="0" xfId="2" applyNumberFormat="1" applyFont="1"/>
    <xf numFmtId="0" fontId="7" fillId="0" borderId="0" xfId="2" applyFont="1" applyFill="1" applyBorder="1" applyAlignment="1" applyProtection="1">
      <alignment horizontal="left"/>
    </xf>
    <xf numFmtId="0" fontId="6" fillId="0" borderId="0" xfId="2" applyFont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3" fontId="6" fillId="0" borderId="10" xfId="2" applyNumberFormat="1" applyFont="1" applyBorder="1" applyAlignment="1">
      <alignment horizontal="right"/>
    </xf>
    <xf numFmtId="3" fontId="6" fillId="0" borderId="10" xfId="2" applyNumberFormat="1" applyFont="1" applyFill="1" applyBorder="1" applyAlignment="1">
      <alignment horizontal="right"/>
    </xf>
    <xf numFmtId="0" fontId="7" fillId="0" borderId="10" xfId="0" applyFont="1" applyBorder="1"/>
    <xf numFmtId="165" fontId="8" fillId="0" borderId="10" xfId="1" applyNumberFormat="1" applyFont="1" applyBorder="1"/>
    <xf numFmtId="0" fontId="7" fillId="0" borderId="10" xfId="2" applyFont="1" applyBorder="1"/>
    <xf numFmtId="3" fontId="8" fillId="0" borderId="10" xfId="2" applyNumberFormat="1" applyFont="1" applyBorder="1"/>
    <xf numFmtId="3" fontId="6" fillId="0" borderId="11" xfId="2" applyNumberFormat="1" applyFont="1" applyFill="1" applyBorder="1"/>
    <xf numFmtId="15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/>
    <xf numFmtId="0" fontId="7" fillId="3" borderId="6" xfId="0" applyFont="1" applyFill="1" applyBorder="1"/>
    <xf numFmtId="0" fontId="6" fillId="3" borderId="4" xfId="2" applyFont="1" applyFill="1" applyBorder="1"/>
    <xf numFmtId="2" fontId="7" fillId="0" borderId="10" xfId="0" applyNumberFormat="1" applyFont="1" applyFill="1" applyBorder="1"/>
    <xf numFmtId="165" fontId="6" fillId="0" borderId="11" xfId="1" applyNumberFormat="1" applyFont="1" applyBorder="1"/>
    <xf numFmtId="165" fontId="6" fillId="0" borderId="11" xfId="1" applyNumberFormat="1" applyFont="1" applyFill="1" applyBorder="1"/>
    <xf numFmtId="165" fontId="6" fillId="0" borderId="0" xfId="1" applyNumberFormat="1" applyFont="1" applyBorder="1"/>
    <xf numFmtId="0" fontId="6" fillId="0" borderId="12" xfId="2" applyFont="1" applyBorder="1"/>
    <xf numFmtId="15" fontId="6" fillId="0" borderId="12" xfId="0" applyNumberFormat="1" applyFont="1" applyFill="1" applyBorder="1" applyAlignment="1">
      <alignment horizontal="center"/>
    </xf>
    <xf numFmtId="15" fontId="6" fillId="0" borderId="12" xfId="0" applyNumberFormat="1" applyFont="1" applyBorder="1" applyAlignment="1">
      <alignment horizontal="center"/>
    </xf>
    <xf numFmtId="0" fontId="6" fillId="0" borderId="11" xfId="0" applyNumberFormat="1" applyFont="1" applyBorder="1"/>
    <xf numFmtId="1" fontId="6" fillId="0" borderId="10" xfId="0" applyNumberFormat="1" applyFont="1" applyFill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7" fontId="6" fillId="0" borderId="11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3" fontId="4" fillId="0" borderId="10" xfId="2" applyNumberFormat="1" applyFont="1" applyFill="1" applyBorder="1"/>
    <xf numFmtId="165" fontId="4" fillId="0" borderId="10" xfId="1" applyNumberFormat="1" applyFont="1" applyFill="1" applyBorder="1"/>
    <xf numFmtId="0" fontId="7" fillId="0" borderId="10" xfId="0" applyFont="1" applyFill="1" applyBorder="1"/>
    <xf numFmtId="165" fontId="6" fillId="0" borderId="10" xfId="1" applyNumberFormat="1" applyFont="1" applyFill="1" applyBorder="1"/>
    <xf numFmtId="15" fontId="7" fillId="0" borderId="11" xfId="2" applyNumberFormat="1" applyFont="1" applyFill="1" applyBorder="1" applyAlignment="1">
      <alignment horizontal="center"/>
    </xf>
    <xf numFmtId="0" fontId="7" fillId="0" borderId="2" xfId="2" applyFont="1" applyFill="1" applyBorder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/>
    <xf numFmtId="15" fontId="6" fillId="0" borderId="10" xfId="0" applyNumberFormat="1" applyFont="1" applyBorder="1" applyAlignment="1">
      <alignment horizontal="center"/>
    </xf>
    <xf numFmtId="3" fontId="7" fillId="0" borderId="11" xfId="2" applyNumberFormat="1" applyFont="1" applyFill="1" applyBorder="1" applyAlignment="1">
      <alignment horizontal="right"/>
    </xf>
    <xf numFmtId="165" fontId="6" fillId="0" borderId="10" xfId="1" applyNumberFormat="1" applyFont="1" applyBorder="1"/>
    <xf numFmtId="15" fontId="6" fillId="0" borderId="12" xfId="2" applyNumberFormat="1" applyFont="1" applyBorder="1" applyAlignment="1">
      <alignment horizontal="center"/>
    </xf>
    <xf numFmtId="1" fontId="6" fillId="0" borderId="12" xfId="2" applyNumberFormat="1" applyFont="1" applyBorder="1" applyAlignment="1">
      <alignment horizontal="center"/>
    </xf>
    <xf numFmtId="0" fontId="7" fillId="3" borderId="3" xfId="2" applyFont="1" applyFill="1" applyBorder="1"/>
    <xf numFmtId="0" fontId="7" fillId="3" borderId="4" xfId="0" applyFont="1" applyFill="1" applyBorder="1"/>
    <xf numFmtId="9" fontId="7" fillId="0" borderId="10" xfId="2" applyNumberFormat="1" applyFont="1" applyBorder="1" applyAlignment="1">
      <alignment horizontal="right"/>
    </xf>
    <xf numFmtId="15" fontId="7" fillId="0" borderId="9" xfId="2" applyNumberFormat="1" applyFont="1" applyBorder="1" applyAlignment="1">
      <alignment horizontal="center"/>
    </xf>
    <xf numFmtId="3" fontId="7" fillId="0" borderId="10" xfId="0" applyNumberFormat="1" applyFont="1" applyFill="1" applyBorder="1" applyAlignment="1">
      <alignment horizontal="right"/>
    </xf>
    <xf numFmtId="15" fontId="7" fillId="0" borderId="12" xfId="2" applyNumberFormat="1" applyFont="1" applyBorder="1" applyAlignment="1">
      <alignment horizontal="center"/>
    </xf>
    <xf numFmtId="0" fontId="7" fillId="4" borderId="0" xfId="2" applyFont="1" applyFill="1" applyBorder="1"/>
    <xf numFmtId="15" fontId="7" fillId="4" borderId="10" xfId="0" applyNumberFormat="1" applyFont="1" applyFill="1" applyBorder="1" applyAlignment="1">
      <alignment horizontal="center"/>
    </xf>
    <xf numFmtId="3" fontId="8" fillId="3" borderId="2" xfId="2" applyNumberFormat="1" applyFont="1" applyFill="1" applyBorder="1"/>
    <xf numFmtId="165" fontId="8" fillId="3" borderId="2" xfId="1" applyNumberFormat="1" applyFont="1" applyFill="1" applyBorder="1"/>
    <xf numFmtId="0" fontId="7" fillId="3" borderId="2" xfId="0" applyFont="1" applyFill="1" applyBorder="1"/>
    <xf numFmtId="3" fontId="8" fillId="3" borderId="15" xfId="2" applyNumberFormat="1" applyFont="1" applyFill="1" applyBorder="1"/>
    <xf numFmtId="3" fontId="8" fillId="4" borderId="2" xfId="2" applyNumberFormat="1" applyFont="1" applyFill="1" applyBorder="1"/>
    <xf numFmtId="165" fontId="8" fillId="4" borderId="2" xfId="1" applyNumberFormat="1" applyFont="1" applyFill="1" applyBorder="1"/>
    <xf numFmtId="3" fontId="8" fillId="4" borderId="15" xfId="2" applyNumberFormat="1" applyFont="1" applyFill="1" applyBorder="1"/>
    <xf numFmtId="0" fontId="7" fillId="4" borderId="15" xfId="0" applyFont="1" applyFill="1" applyBorder="1"/>
    <xf numFmtId="0" fontId="8" fillId="4" borderId="14" xfId="2" applyFont="1" applyFill="1" applyBorder="1"/>
    <xf numFmtId="0" fontId="7" fillId="4" borderId="10" xfId="2" applyFont="1" applyFill="1" applyBorder="1" applyAlignment="1">
      <alignment horizontal="center"/>
    </xf>
    <xf numFmtId="15" fontId="7" fillId="4" borderId="10" xfId="2" applyNumberFormat="1" applyFont="1" applyFill="1" applyBorder="1" applyAlignment="1">
      <alignment horizontal="center"/>
    </xf>
    <xf numFmtId="0" fontId="7" fillId="4" borderId="12" xfId="2" applyFont="1" applyFill="1" applyBorder="1"/>
    <xf numFmtId="0" fontId="7" fillId="4" borderId="2" xfId="2" applyFont="1" applyFill="1" applyBorder="1"/>
    <xf numFmtId="0" fontId="6" fillId="0" borderId="15" xfId="2" applyFont="1" applyBorder="1" applyAlignment="1">
      <alignment horizontal="center"/>
    </xf>
    <xf numFmtId="3" fontId="7" fillId="4" borderId="10" xfId="2" applyNumberFormat="1" applyFont="1" applyFill="1" applyBorder="1"/>
    <xf numFmtId="165" fontId="7" fillId="4" borderId="10" xfId="1" applyNumberFormat="1" applyFont="1" applyFill="1" applyBorder="1"/>
    <xf numFmtId="0" fontId="7" fillId="0" borderId="12" xfId="0" applyFont="1" applyFill="1" applyBorder="1" applyAlignment="1" applyProtection="1"/>
    <xf numFmtId="0" fontId="6" fillId="4" borderId="0" xfId="2" applyFont="1" applyFill="1" applyBorder="1"/>
    <xf numFmtId="0" fontId="8" fillId="4" borderId="0" xfId="2" applyFont="1" applyFill="1" applyBorder="1"/>
    <xf numFmtId="0" fontId="7" fillId="4" borderId="13" xfId="2" applyFont="1" applyFill="1" applyBorder="1"/>
    <xf numFmtId="3" fontId="8" fillId="4" borderId="10" xfId="2" applyNumberFormat="1" applyFont="1" applyFill="1" applyBorder="1"/>
    <xf numFmtId="3" fontId="4" fillId="4" borderId="2" xfId="2" applyNumberFormat="1" applyFont="1" applyFill="1" applyBorder="1"/>
    <xf numFmtId="0" fontId="4" fillId="4" borderId="2" xfId="2" applyFont="1" applyFill="1" applyBorder="1"/>
    <xf numFmtId="0" fontId="6" fillId="4" borderId="14" xfId="2" applyFont="1" applyFill="1" applyBorder="1" applyAlignment="1">
      <alignment horizontal="center"/>
    </xf>
    <xf numFmtId="0" fontId="7" fillId="4" borderId="2" xfId="0" applyFont="1" applyFill="1" applyBorder="1"/>
    <xf numFmtId="3" fontId="6" fillId="0" borderId="4" xfId="2" applyNumberFormat="1" applyFont="1" applyBorder="1"/>
    <xf numFmtId="0" fontId="6" fillId="0" borderId="4" xfId="0" applyFont="1" applyBorder="1"/>
    <xf numFmtId="0" fontId="6" fillId="4" borderId="2" xfId="2" applyFont="1" applyFill="1" applyBorder="1"/>
    <xf numFmtId="0" fontId="6" fillId="4" borderId="2" xfId="0" applyFont="1" applyFill="1" applyBorder="1"/>
    <xf numFmtId="0" fontId="4" fillId="4" borderId="13" xfId="2" applyFont="1" applyFill="1" applyBorder="1"/>
    <xf numFmtId="0" fontId="6" fillId="0" borderId="3" xfId="2" applyFont="1" applyBorder="1"/>
    <xf numFmtId="0" fontId="6" fillId="4" borderId="10" xfId="2" applyFont="1" applyFill="1" applyBorder="1"/>
    <xf numFmtId="3" fontId="7" fillId="0" borderId="12" xfId="2" applyNumberFormat="1" applyFont="1" applyBorder="1" applyAlignment="1">
      <alignment horizontal="right"/>
    </xf>
    <xf numFmtId="165" fontId="7" fillId="0" borderId="12" xfId="2" applyNumberFormat="1" applyFont="1" applyBorder="1" applyAlignment="1">
      <alignment horizontal="right"/>
    </xf>
    <xf numFmtId="3" fontId="8" fillId="3" borderId="6" xfId="0" applyNumberFormat="1" applyFont="1" applyFill="1" applyBorder="1"/>
    <xf numFmtId="3" fontId="7" fillId="0" borderId="12" xfId="2" applyNumberFormat="1" applyFont="1" applyFill="1" applyBorder="1" applyAlignment="1">
      <alignment horizontal="right"/>
    </xf>
    <xf numFmtId="0" fontId="7" fillId="4" borderId="10" xfId="2" applyFont="1" applyFill="1" applyBorder="1"/>
    <xf numFmtId="2" fontId="6" fillId="4" borderId="10" xfId="2" applyNumberFormat="1" applyFont="1" applyFill="1" applyBorder="1"/>
    <xf numFmtId="0" fontId="6" fillId="4" borderId="10" xfId="2" applyFont="1" applyFill="1" applyBorder="1" applyAlignment="1" applyProtection="1">
      <alignment horizontal="center" vertical="center" wrapText="1"/>
    </xf>
    <xf numFmtId="2" fontId="6" fillId="4" borderId="10" xfId="2" applyNumberFormat="1" applyFont="1" applyFill="1" applyBorder="1" applyAlignment="1">
      <alignment horizontal="left" vertical="center"/>
    </xf>
    <xf numFmtId="15" fontId="6" fillId="4" borderId="10" xfId="2" applyNumberFormat="1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1" fontId="6" fillId="4" borderId="0" xfId="2" applyNumberFormat="1" applyFont="1" applyFill="1" applyAlignment="1">
      <alignment horizontal="center"/>
    </xf>
    <xf numFmtId="3" fontId="6" fillId="4" borderId="10" xfId="2" applyNumberFormat="1" applyFont="1" applyFill="1" applyBorder="1" applyAlignment="1">
      <alignment horizontal="right" vertical="center"/>
    </xf>
    <xf numFmtId="165" fontId="6" fillId="4" borderId="10" xfId="2" applyNumberFormat="1" applyFont="1" applyFill="1" applyBorder="1" applyAlignment="1">
      <alignment horizontal="right" vertical="center"/>
    </xf>
    <xf numFmtId="3" fontId="6" fillId="4" borderId="11" xfId="2" applyNumberFormat="1" applyFont="1" applyFill="1" applyBorder="1"/>
    <xf numFmtId="0" fontId="13" fillId="0" borderId="0" xfId="0" applyFont="1"/>
    <xf numFmtId="0" fontId="13" fillId="0" borderId="0" xfId="0" applyFont="1" applyAlignment="1"/>
    <xf numFmtId="0" fontId="4" fillId="5" borderId="13" xfId="2" applyFont="1" applyFill="1" applyBorder="1"/>
    <xf numFmtId="0" fontId="6" fillId="5" borderId="3" xfId="2" applyFont="1" applyFill="1" applyBorder="1"/>
    <xf numFmtId="0" fontId="6" fillId="5" borderId="5" xfId="2" applyFont="1" applyFill="1" applyBorder="1"/>
    <xf numFmtId="0" fontId="6" fillId="5" borderId="15" xfId="0" applyFont="1" applyFill="1" applyBorder="1"/>
    <xf numFmtId="3" fontId="4" fillId="5" borderId="2" xfId="2" applyNumberFormat="1" applyFont="1" applyFill="1" applyBorder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7" fillId="0" borderId="7" xfId="2" applyFont="1" applyBorder="1" applyAlignment="1">
      <alignment horizontal="center"/>
    </xf>
    <xf numFmtId="15" fontId="7" fillId="0" borderId="7" xfId="2" applyNumberFormat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15" fontId="7" fillId="4" borderId="7" xfId="0" applyNumberFormat="1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/>
    </xf>
    <xf numFmtId="15" fontId="7" fillId="4" borderId="7" xfId="2" applyNumberFormat="1" applyFont="1" applyFill="1" applyBorder="1" applyAlignment="1">
      <alignment horizontal="center"/>
    </xf>
    <xf numFmtId="0" fontId="6" fillId="4" borderId="0" xfId="2" applyFont="1" applyFill="1" applyBorder="1" applyAlignment="1">
      <alignment horizontal="center"/>
    </xf>
    <xf numFmtId="3" fontId="6" fillId="4" borderId="10" xfId="2" applyNumberFormat="1" applyFont="1" applyFill="1" applyBorder="1"/>
    <xf numFmtId="0" fontId="4" fillId="2" borderId="6" xfId="2" applyFont="1" applyFill="1" applyBorder="1"/>
    <xf numFmtId="0" fontId="6" fillId="2" borderId="6" xfId="2" applyFont="1" applyFill="1" applyBorder="1"/>
    <xf numFmtId="0" fontId="6" fillId="2" borderId="6" xfId="0" applyFont="1" applyFill="1" applyBorder="1"/>
    <xf numFmtId="3" fontId="4" fillId="2" borderId="6" xfId="2" applyNumberFormat="1" applyFont="1" applyFill="1" applyBorder="1"/>
    <xf numFmtId="0" fontId="6" fillId="4" borderId="9" xfId="2" applyFont="1" applyFill="1" applyBorder="1"/>
    <xf numFmtId="15" fontId="6" fillId="4" borderId="9" xfId="2" applyNumberFormat="1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3" fontId="6" fillId="4" borderId="7" xfId="2" applyNumberFormat="1" applyFont="1" applyFill="1" applyBorder="1"/>
    <xf numFmtId="0" fontId="6" fillId="4" borderId="7" xfId="2" applyFont="1" applyFill="1" applyBorder="1"/>
    <xf numFmtId="9" fontId="6" fillId="4" borderId="7" xfId="1" applyFont="1" applyFill="1" applyBorder="1"/>
    <xf numFmtId="0" fontId="6" fillId="4" borderId="8" xfId="2" applyFont="1" applyFill="1" applyBorder="1" applyAlignment="1">
      <alignment horizontal="center"/>
    </xf>
    <xf numFmtId="9" fontId="4" fillId="5" borderId="2" xfId="1" applyFont="1" applyFill="1" applyBorder="1"/>
    <xf numFmtId="15" fontId="7" fillId="0" borderId="0" xfId="2" applyNumberFormat="1" applyFont="1" applyBorder="1" applyAlignment="1">
      <alignment horizontal="center"/>
    </xf>
    <xf numFmtId="1" fontId="7" fillId="0" borderId="9" xfId="2" applyNumberFormat="1" applyFont="1" applyBorder="1" applyAlignment="1">
      <alignment horizontal="center"/>
    </xf>
    <xf numFmtId="15" fontId="7" fillId="0" borderId="11" xfId="2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4" fillId="2" borderId="10" xfId="2" applyNumberFormat="1" applyFont="1" applyFill="1" applyBorder="1"/>
    <xf numFmtId="3" fontId="4" fillId="4" borderId="10" xfId="2" applyNumberFormat="1" applyFont="1" applyFill="1" applyBorder="1"/>
    <xf numFmtId="0" fontId="4" fillId="4" borderId="12" xfId="2" applyFont="1" applyFill="1" applyBorder="1"/>
    <xf numFmtId="3" fontId="4" fillId="2" borderId="12" xfId="2" applyNumberFormat="1" applyFont="1" applyFill="1" applyBorder="1"/>
    <xf numFmtId="165" fontId="4" fillId="2" borderId="12" xfId="2" applyNumberFormat="1" applyFont="1" applyFill="1" applyBorder="1" applyAlignment="1">
      <alignment horizontal="right"/>
    </xf>
    <xf numFmtId="15" fontId="6" fillId="4" borderId="7" xfId="2" applyNumberFormat="1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15" fontId="4" fillId="2" borderId="6" xfId="2" applyNumberFormat="1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15" fontId="4" fillId="2" borderId="6" xfId="0" applyNumberFormat="1" applyFont="1" applyFill="1" applyBorder="1" applyAlignment="1">
      <alignment horizontal="center"/>
    </xf>
    <xf numFmtId="165" fontId="4" fillId="2" borderId="6" xfId="2" applyNumberFormat="1" applyFont="1" applyFill="1" applyBorder="1" applyAlignment="1">
      <alignment horizontal="right"/>
    </xf>
    <xf numFmtId="0" fontId="5" fillId="2" borderId="6" xfId="2" applyFont="1" applyFill="1" applyBorder="1" applyAlignment="1">
      <alignment horizontal="center"/>
    </xf>
    <xf numFmtId="14" fontId="0" fillId="0" borderId="0" xfId="0" applyNumberFormat="1"/>
    <xf numFmtId="0" fontId="9" fillId="0" borderId="2" xfId="2" applyFont="1" applyBorder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0" fontId="6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/>
    </xf>
    <xf numFmtId="2" fontId="6" fillId="4" borderId="10" xfId="0" applyNumberFormat="1" applyFont="1" applyFill="1" applyBorder="1" applyAlignment="1">
      <alignment horizontal="left"/>
    </xf>
    <xf numFmtId="15" fontId="7" fillId="0" borderId="8" xfId="2" applyNumberFormat="1" applyFont="1" applyBorder="1" applyAlignment="1">
      <alignment horizontal="center"/>
    </xf>
    <xf numFmtId="1" fontId="7" fillId="4" borderId="10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5" fontId="6" fillId="4" borderId="11" xfId="2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/>
    </xf>
    <xf numFmtId="3" fontId="4" fillId="3" borderId="6" xfId="2" applyNumberFormat="1" applyFont="1" applyFill="1" applyBorder="1"/>
    <xf numFmtId="165" fontId="4" fillId="3" borderId="6" xfId="1" applyNumberFormat="1" applyFont="1" applyFill="1" applyBorder="1"/>
    <xf numFmtId="0" fontId="4" fillId="2" borderId="14" xfId="2" applyFont="1" applyFill="1" applyBorder="1"/>
    <xf numFmtId="15" fontId="4" fillId="2" borderId="14" xfId="2" applyNumberFormat="1" applyFont="1" applyFill="1" applyBorder="1" applyAlignment="1">
      <alignment horizontal="center"/>
    </xf>
    <xf numFmtId="3" fontId="4" fillId="2" borderId="14" xfId="2" applyNumberFormat="1" applyFont="1" applyFill="1" applyBorder="1" applyAlignment="1">
      <alignment horizontal="center"/>
    </xf>
    <xf numFmtId="15" fontId="4" fillId="2" borderId="15" xfId="0" applyNumberFormat="1" applyFont="1" applyFill="1" applyBorder="1" applyAlignment="1">
      <alignment horizontal="center"/>
    </xf>
    <xf numFmtId="15" fontId="5" fillId="2" borderId="14" xfId="2" applyNumberFormat="1" applyFont="1" applyFill="1" applyBorder="1" applyAlignment="1">
      <alignment horizontal="center"/>
    </xf>
    <xf numFmtId="3" fontId="5" fillId="2" borderId="14" xfId="2" applyNumberFormat="1" applyFont="1" applyFill="1" applyBorder="1" applyAlignment="1">
      <alignment horizontal="center"/>
    </xf>
    <xf numFmtId="15" fontId="5" fillId="2" borderId="15" xfId="0" applyNumberFormat="1" applyFont="1" applyFill="1" applyBorder="1" applyAlignment="1">
      <alignment horizontal="center"/>
    </xf>
    <xf numFmtId="3" fontId="4" fillId="2" borderId="2" xfId="2" applyNumberFormat="1" applyFont="1" applyFill="1" applyBorder="1"/>
    <xf numFmtId="3" fontId="4" fillId="2" borderId="13" xfId="2" applyNumberFormat="1" applyFont="1" applyFill="1" applyBorder="1"/>
    <xf numFmtId="165" fontId="4" fillId="2" borderId="13" xfId="2" applyNumberFormat="1" applyFont="1" applyFill="1" applyBorder="1" applyAlignment="1">
      <alignment horizontal="right"/>
    </xf>
    <xf numFmtId="3" fontId="5" fillId="2" borderId="2" xfId="2" applyNumberFormat="1" applyFont="1" applyFill="1" applyBorder="1"/>
    <xf numFmtId="3" fontId="5" fillId="2" borderId="13" xfId="2" applyNumberFormat="1" applyFont="1" applyFill="1" applyBorder="1"/>
    <xf numFmtId="165" fontId="5" fillId="2" borderId="13" xfId="2" applyNumberFormat="1" applyFont="1" applyFill="1" applyBorder="1" applyAlignment="1">
      <alignment horizontal="right"/>
    </xf>
    <xf numFmtId="0" fontId="13" fillId="0" borderId="0" xfId="2" applyFont="1"/>
    <xf numFmtId="14" fontId="3" fillId="0" borderId="0" xfId="2" applyNumberFormat="1"/>
    <xf numFmtId="1" fontId="2" fillId="2" borderId="8" xfId="2" applyNumberFormat="1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 vertical="center"/>
    </xf>
    <xf numFmtId="0" fontId="6" fillId="0" borderId="11" xfId="2" applyFont="1" applyBorder="1"/>
    <xf numFmtId="167" fontId="6" fillId="0" borderId="11" xfId="5" applyNumberFormat="1" applyFont="1" applyFill="1" applyBorder="1" applyAlignment="1">
      <alignment horizontal="center" vertical="center"/>
    </xf>
    <xf numFmtId="2" fontId="7" fillId="0" borderId="10" xfId="2" applyNumberFormat="1" applyFont="1" applyBorder="1"/>
    <xf numFmtId="0" fontId="7" fillId="0" borderId="12" xfId="2" applyFont="1" applyBorder="1"/>
    <xf numFmtId="3" fontId="7" fillId="0" borderId="11" xfId="2" applyNumberFormat="1" applyFont="1" applyBorder="1" applyAlignment="1">
      <alignment horizontal="right"/>
    </xf>
    <xf numFmtId="0" fontId="6" fillId="4" borderId="10" xfId="2" applyFont="1" applyFill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2" fontId="7" fillId="0" borderId="10" xfId="2" applyNumberFormat="1" applyFont="1" applyBorder="1" applyAlignment="1">
      <alignment horizontal="left" vertical="center"/>
    </xf>
    <xf numFmtId="0" fontId="6" fillId="0" borderId="10" xfId="2" applyFont="1" applyBorder="1" applyAlignment="1">
      <alignment horizontal="left"/>
    </xf>
    <xf numFmtId="1" fontId="7" fillId="0" borderId="10" xfId="2" applyNumberFormat="1" applyFont="1" applyBorder="1" applyAlignment="1">
      <alignment horizontal="left"/>
    </xf>
    <xf numFmtId="0" fontId="6" fillId="4" borderId="10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left"/>
    </xf>
    <xf numFmtId="2" fontId="6" fillId="4" borderId="10" xfId="2" applyNumberFormat="1" applyFont="1" applyFill="1" applyBorder="1" applyAlignment="1">
      <alignment horizontal="left"/>
    </xf>
    <xf numFmtId="2" fontId="6" fillId="0" borderId="10" xfId="2" applyNumberFormat="1" applyFont="1" applyBorder="1" applyAlignment="1">
      <alignment horizontal="left"/>
    </xf>
    <xf numFmtId="165" fontId="6" fillId="0" borderId="10" xfId="2" applyNumberFormat="1" applyFont="1" applyBorder="1" applyAlignment="1">
      <alignment horizontal="right"/>
    </xf>
    <xf numFmtId="0" fontId="7" fillId="0" borderId="0" xfId="2" applyFont="1"/>
    <xf numFmtId="3" fontId="4" fillId="0" borderId="10" xfId="2" applyNumberFormat="1" applyFont="1" applyBorder="1"/>
    <xf numFmtId="0" fontId="7" fillId="0" borderId="11" xfId="2" applyFont="1" applyBorder="1" applyAlignment="1">
      <alignment horizontal="center"/>
    </xf>
    <xf numFmtId="3" fontId="6" fillId="0" borderId="11" xfId="2" applyNumberFormat="1" applyFont="1" applyBorder="1"/>
    <xf numFmtId="0" fontId="7" fillId="3" borderId="6" xfId="2" applyFont="1" applyFill="1" applyBorder="1"/>
    <xf numFmtId="0" fontId="7" fillId="3" borderId="2" xfId="2" applyFont="1" applyFill="1" applyBorder="1"/>
    <xf numFmtId="0" fontId="7" fillId="4" borderId="15" xfId="2" applyFont="1" applyFill="1" applyBorder="1"/>
    <xf numFmtId="15" fontId="5" fillId="2" borderId="15" xfId="2" applyNumberFormat="1" applyFont="1" applyFill="1" applyBorder="1" applyAlignment="1">
      <alignment horizontal="center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15" fontId="7" fillId="0" borderId="0" xfId="2" applyNumberFormat="1" applyFont="1" applyAlignment="1">
      <alignment horizontal="center"/>
    </xf>
    <xf numFmtId="0" fontId="8" fillId="4" borderId="0" xfId="2" applyFont="1" applyFill="1"/>
    <xf numFmtId="0" fontId="7" fillId="4" borderId="0" xfId="2" applyFont="1" applyFill="1"/>
    <xf numFmtId="1" fontId="7" fillId="4" borderId="10" xfId="2" applyNumberFormat="1" applyFont="1" applyFill="1" applyBorder="1" applyAlignment="1">
      <alignment horizontal="center"/>
    </xf>
    <xf numFmtId="0" fontId="6" fillId="5" borderId="15" xfId="2" applyFont="1" applyFill="1" applyBorder="1"/>
    <xf numFmtId="0" fontId="6" fillId="4" borderId="0" xfId="2" applyFont="1" applyFill="1"/>
    <xf numFmtId="0" fontId="6" fillId="4" borderId="0" xfId="2" applyFont="1" applyFill="1" applyAlignment="1">
      <alignment horizontal="center"/>
    </xf>
    <xf numFmtId="1" fontId="6" fillId="4" borderId="7" xfId="2" applyNumberFormat="1" applyFont="1" applyFill="1" applyBorder="1" applyAlignment="1">
      <alignment horizontal="center"/>
    </xf>
    <xf numFmtId="15" fontId="4" fillId="2" borderId="15" xfId="2" applyNumberFormat="1" applyFont="1" applyFill="1" applyBorder="1" applyAlignment="1">
      <alignment horizontal="center"/>
    </xf>
    <xf numFmtId="0" fontId="6" fillId="0" borderId="4" xfId="2" applyFont="1" applyBorder="1"/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7" fillId="0" borderId="0" xfId="2" applyFont="1" applyAlignment="1">
      <alignment horizontal="left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2" borderId="2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15" fontId="6" fillId="6" borderId="7" xfId="2" applyNumberFormat="1" applyFont="1" applyFill="1" applyBorder="1" applyAlignment="1">
      <alignment horizontal="center"/>
    </xf>
    <xf numFmtId="0" fontId="6" fillId="4" borderId="7" xfId="2" applyFont="1" applyFill="1" applyBorder="1" applyAlignment="1">
      <alignment wrapText="1"/>
    </xf>
    <xf numFmtId="0" fontId="6" fillId="0" borderId="11" xfId="0" applyFont="1" applyBorder="1"/>
    <xf numFmtId="2" fontId="7" fillId="0" borderId="10" xfId="0" applyNumberFormat="1" applyFont="1" applyBorder="1"/>
    <xf numFmtId="0" fontId="7" fillId="0" borderId="12" xfId="0" applyFont="1" applyBorder="1"/>
    <xf numFmtId="3" fontId="7" fillId="0" borderId="10" xfId="0" applyNumberFormat="1" applyFont="1" applyBorder="1" applyAlignment="1">
      <alignment horizontal="right"/>
    </xf>
    <xf numFmtId="0" fontId="7" fillId="0" borderId="0" xfId="0" applyFont="1"/>
    <xf numFmtId="0" fontId="2" fillId="2" borderId="0" xfId="0" applyFont="1" applyFill="1"/>
    <xf numFmtId="0" fontId="5" fillId="2" borderId="0" xfId="0" applyFont="1" applyFill="1"/>
    <xf numFmtId="0" fontId="7" fillId="0" borderId="0" xfId="0" applyFont="1" applyAlignment="1">
      <alignment horizontal="left"/>
    </xf>
    <xf numFmtId="165" fontId="4" fillId="5" borderId="2" xfId="1" applyNumberFormat="1" applyFont="1" applyFill="1" applyBorder="1"/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168" fontId="3" fillId="0" borderId="0" xfId="2" applyNumberFormat="1"/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165" fontId="7" fillId="0" borderId="10" xfId="0" applyNumberFormat="1" applyFont="1" applyBorder="1" applyAlignment="1">
      <alignment horizontal="righ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/>
    <xf numFmtId="3" fontId="5" fillId="0" borderId="11" xfId="2" applyNumberFormat="1" applyFont="1" applyFill="1" applyBorder="1"/>
    <xf numFmtId="3" fontId="5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6" fillId="0" borderId="0" xfId="0" applyFont="1" applyFill="1" applyBorder="1"/>
    <xf numFmtId="3" fontId="6" fillId="0" borderId="0" xfId="2" applyNumberFormat="1" applyFont="1" applyFill="1" applyBorder="1"/>
    <xf numFmtId="0" fontId="0" fillId="0" borderId="0" xfId="0" applyFill="1" applyBorder="1"/>
    <xf numFmtId="3" fontId="6" fillId="4" borderId="6" xfId="2" applyNumberFormat="1" applyFont="1" applyFill="1" applyBorder="1"/>
    <xf numFmtId="0" fontId="3" fillId="0" borderId="0" xfId="0" applyFont="1" applyFill="1"/>
    <xf numFmtId="1" fontId="6" fillId="0" borderId="6" xfId="0" applyNumberFormat="1" applyFont="1" applyFill="1" applyBorder="1" applyAlignment="1">
      <alignment horizontal="center"/>
    </xf>
    <xf numFmtId="15" fontId="6" fillId="0" borderId="9" xfId="2" applyNumberFormat="1" applyFont="1" applyFill="1" applyBorder="1" applyAlignment="1">
      <alignment horizontal="center"/>
    </xf>
    <xf numFmtId="165" fontId="6" fillId="4" borderId="7" xfId="1" applyNumberFormat="1" applyFont="1" applyFill="1" applyBorder="1"/>
    <xf numFmtId="165" fontId="6" fillId="0" borderId="0" xfId="2" applyNumberFormat="1" applyFont="1" applyFill="1" applyBorder="1"/>
    <xf numFmtId="165" fontId="4" fillId="4" borderId="2" xfId="2" applyNumberFormat="1" applyFont="1" applyFill="1" applyBorder="1"/>
    <xf numFmtId="165" fontId="4" fillId="4" borderId="12" xfId="2" applyNumberFormat="1" applyFont="1" applyFill="1" applyBorder="1"/>
    <xf numFmtId="0" fontId="6" fillId="3" borderId="3" xfId="2" applyFont="1" applyFill="1" applyBorder="1"/>
    <xf numFmtId="0" fontId="6" fillId="3" borderId="5" xfId="2" applyFont="1" applyFill="1" applyBorder="1"/>
    <xf numFmtId="0" fontId="6" fillId="3" borderId="6" xfId="2" applyFont="1" applyFill="1" applyBorder="1"/>
    <xf numFmtId="15" fontId="4" fillId="3" borderId="6" xfId="2" applyNumberFormat="1" applyFont="1" applyFill="1" applyBorder="1" applyAlignment="1">
      <alignment horizontal="center"/>
    </xf>
    <xf numFmtId="3" fontId="4" fillId="3" borderId="6" xfId="2" applyNumberFormat="1" applyFont="1" applyFill="1" applyBorder="1" applyAlignment="1">
      <alignment horizontal="center"/>
    </xf>
    <xf numFmtId="0" fontId="4" fillId="3" borderId="13" xfId="2" applyFont="1" applyFill="1" applyBorder="1"/>
    <xf numFmtId="0" fontId="6" fillId="3" borderId="15" xfId="0" applyFont="1" applyFill="1" applyBorder="1"/>
    <xf numFmtId="3" fontId="4" fillId="3" borderId="2" xfId="2" applyNumberFormat="1" applyFont="1" applyFill="1" applyBorder="1"/>
    <xf numFmtId="165" fontId="4" fillId="3" borderId="2" xfId="1" applyNumberFormat="1" applyFont="1" applyFill="1" applyBorder="1"/>
    <xf numFmtId="0" fontId="4" fillId="3" borderId="6" xfId="2" applyFont="1" applyFill="1" applyBorder="1"/>
    <xf numFmtId="0" fontId="6" fillId="3" borderId="6" xfId="0" applyFont="1" applyFill="1" applyBorder="1"/>
    <xf numFmtId="15" fontId="4" fillId="3" borderId="6" xfId="0" applyNumberFormat="1" applyFont="1" applyFill="1" applyBorder="1" applyAlignment="1">
      <alignment horizontal="center"/>
    </xf>
    <xf numFmtId="165" fontId="4" fillId="3" borderId="6" xfId="2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5" fontId="2" fillId="2" borderId="11" xfId="1" applyNumberFormat="1" applyFont="1" applyFill="1" applyBorder="1"/>
    <xf numFmtId="0" fontId="1" fillId="0" borderId="0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2" fillId="2" borderId="2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2" borderId="7" xfId="2" applyFont="1" applyFill="1" applyBorder="1" applyAlignment="1" applyProtection="1">
      <alignment horizontal="center" vertical="center" wrapText="1"/>
    </xf>
    <xf numFmtId="1" fontId="2" fillId="2" borderId="3" xfId="2" applyNumberFormat="1" applyFont="1" applyFill="1" applyBorder="1" applyAlignment="1" applyProtection="1">
      <alignment horizontal="center" vertical="center"/>
    </xf>
    <xf numFmtId="1" fontId="2" fillId="2" borderId="4" xfId="2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" fontId="2" fillId="2" borderId="2" xfId="2" applyNumberFormat="1" applyFont="1" applyFill="1" applyBorder="1" applyAlignment="1" applyProtection="1">
      <alignment horizontal="center" vertical="center" wrapText="1"/>
    </xf>
    <xf numFmtId="3" fontId="2" fillId="2" borderId="7" xfId="2" applyNumberFormat="1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1" fontId="2" fillId="2" borderId="3" xfId="2" applyNumberFormat="1" applyFont="1" applyFill="1" applyBorder="1" applyAlignment="1">
      <alignment horizontal="center" vertical="center"/>
    </xf>
    <xf numFmtId="1" fontId="2" fillId="2" borderId="4" xfId="2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2" borderId="11" xfId="2" applyFont="1" applyFill="1" applyBorder="1" applyAlignment="1">
      <alignment horizontal="left" vertical="center"/>
    </xf>
    <xf numFmtId="0" fontId="2" fillId="2" borderId="1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7" fillId="0" borderId="12" xfId="0" applyFont="1" applyFill="1" applyBorder="1" applyAlignment="1" applyProtection="1">
      <alignment wrapText="1"/>
    </xf>
    <xf numFmtId="0" fontId="7" fillId="4" borderId="0" xfId="2" applyFont="1" applyFill="1" applyBorder="1" applyAlignment="1">
      <alignment wrapText="1"/>
    </xf>
  </cellXfs>
  <cellStyles count="6">
    <cellStyle name="Millares [0]" xfId="4" builtinId="6"/>
    <cellStyle name="Millares [0] 2" xfId="5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B16728D-E396-419E-BC43-8ED8155AA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B80DDFC-5CEF-45EE-AC6E-BE15D2890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60887FF-9D38-4F3A-BEA2-A9030EC3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9BF5F72-EF2E-44BD-A7F5-CA3139D4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142714E-806D-40C5-B70A-CD62D3238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0A172C-DD7D-456B-9830-3EA439F7E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107E37E-1695-4E31-A170-432220757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6270EF4-EDEA-441C-8C53-6C7A81180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037149-EE4E-48BC-B894-0CEE777F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54809BD-56A7-4E4D-A138-434DDB10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037149-EE4E-48BC-B894-0CEE777F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54809BD-56A7-4E4D-A138-434DDB10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1349375</xdr:colOff>
      <xdr:row>3</xdr:row>
      <xdr:rowOff>31895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037149-EE4E-48BC-B894-0CEE777F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78075" cy="698644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0</xdr:row>
      <xdr:rowOff>28575</xdr:rowOff>
    </xdr:from>
    <xdr:to>
      <xdr:col>10</xdr:col>
      <xdr:colOff>1218620</xdr:colOff>
      <xdr:row>3</xdr:row>
      <xdr:rowOff>28961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54809BD-56A7-4E4D-A138-434DDB10B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63700" y="28575"/>
          <a:ext cx="1866320" cy="6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showGridLines="0" zoomScale="62" zoomScaleNormal="62" workbookViewId="0">
      <selection activeCell="M84" sqref="M84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0" t="s">
        <v>99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7" t="s">
        <v>50</v>
      </c>
      <c r="E3" s="187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6" t="s">
        <v>3</v>
      </c>
      <c r="D5" s="368" t="s">
        <v>4</v>
      </c>
      <c r="E5" s="369"/>
      <c r="F5" s="366" t="s">
        <v>5</v>
      </c>
      <c r="G5" s="370" t="s">
        <v>47</v>
      </c>
      <c r="H5" s="372" t="s">
        <v>48</v>
      </c>
      <c r="I5" s="374" t="s">
        <v>52</v>
      </c>
      <c r="J5" s="375"/>
      <c r="K5" s="376" t="s">
        <v>6</v>
      </c>
      <c r="M5" s="231"/>
    </row>
    <row r="6" spans="1:13" x14ac:dyDescent="0.25">
      <c r="A6" s="363" t="s">
        <v>1</v>
      </c>
      <c r="B6" s="365"/>
      <c r="C6" s="367"/>
      <c r="D6" s="15" t="s">
        <v>8</v>
      </c>
      <c r="E6" s="16" t="s">
        <v>9</v>
      </c>
      <c r="F6" s="367"/>
      <c r="G6" s="371"/>
      <c r="H6" s="373"/>
      <c r="I6" s="16" t="s">
        <v>7</v>
      </c>
      <c r="J6" s="16" t="s">
        <v>10</v>
      </c>
      <c r="K6" s="377"/>
    </row>
    <row r="7" spans="1:13" x14ac:dyDescent="0.25">
      <c r="A7" s="19"/>
      <c r="B7" s="19"/>
      <c r="C7" s="19"/>
      <c r="D7" s="19"/>
      <c r="E7" s="110"/>
      <c r="F7" s="18"/>
      <c r="G7" s="113"/>
      <c r="H7" s="19"/>
      <c r="I7" s="19"/>
      <c r="J7" s="19"/>
      <c r="K7" s="18"/>
      <c r="M7" s="231"/>
    </row>
    <row r="8" spans="1:13" x14ac:dyDescent="0.25">
      <c r="A8" s="20" t="s">
        <v>11</v>
      </c>
      <c r="B8" s="21" t="s">
        <v>54</v>
      </c>
      <c r="C8" s="24">
        <v>43560</v>
      </c>
      <c r="D8" s="23">
        <v>6492</v>
      </c>
      <c r="E8" s="111">
        <v>43832</v>
      </c>
      <c r="F8" s="26">
        <v>46880</v>
      </c>
      <c r="G8" s="117">
        <v>3.2657534246575342</v>
      </c>
      <c r="H8" s="27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0" t="s">
        <v>12</v>
      </c>
      <c r="B9" s="29" t="s">
        <v>38</v>
      </c>
      <c r="C9" s="24">
        <v>43224</v>
      </c>
      <c r="D9" s="23">
        <v>6300</v>
      </c>
      <c r="E9" s="111">
        <v>43606</v>
      </c>
      <c r="F9" s="26">
        <v>45802</v>
      </c>
      <c r="G9" s="117" t="s">
        <v>77</v>
      </c>
      <c r="H9" s="27">
        <v>15000000</v>
      </c>
      <c r="I9" s="95">
        <v>12681077.449999999</v>
      </c>
      <c r="J9" s="107">
        <v>0.84540516333333326</v>
      </c>
      <c r="K9" s="80">
        <v>2318922.5500000007</v>
      </c>
    </row>
    <row r="10" spans="1:13" x14ac:dyDescent="0.25">
      <c r="A10" s="20" t="s">
        <v>13</v>
      </c>
      <c r="B10" s="21" t="s">
        <v>14</v>
      </c>
      <c r="C10" s="26">
        <v>42469</v>
      </c>
      <c r="D10" s="23">
        <v>5961</v>
      </c>
      <c r="E10" s="111">
        <v>43039</v>
      </c>
      <c r="F10" s="26">
        <v>45818</v>
      </c>
      <c r="G10" s="117" t="s">
        <v>76</v>
      </c>
      <c r="H10" s="27">
        <v>20000000</v>
      </c>
      <c r="I10" s="96">
        <v>17341809.5</v>
      </c>
      <c r="J10" s="107">
        <v>0.86709047500000003</v>
      </c>
      <c r="K10" s="80">
        <v>2658190.5</v>
      </c>
    </row>
    <row r="11" spans="1:13" x14ac:dyDescent="0.25">
      <c r="A11" s="20" t="s">
        <v>91</v>
      </c>
      <c r="B11" s="106" t="s">
        <v>61</v>
      </c>
      <c r="C11" s="24">
        <v>43560</v>
      </c>
      <c r="D11" s="23">
        <v>6693</v>
      </c>
      <c r="E11" s="111">
        <v>44210</v>
      </c>
      <c r="F11" s="26">
        <v>46406</v>
      </c>
      <c r="G11" s="117">
        <v>1.9671232876712328</v>
      </c>
      <c r="H11" s="33">
        <v>25000000</v>
      </c>
      <c r="I11" s="95">
        <v>11003461.790000001</v>
      </c>
      <c r="J11" s="109">
        <v>0.44013847160000003</v>
      </c>
      <c r="K11" s="80">
        <v>13996538.209999999</v>
      </c>
    </row>
    <row r="12" spans="1:13" x14ac:dyDescent="0.25">
      <c r="A12" s="20" t="s">
        <v>15</v>
      </c>
      <c r="B12" s="176" t="s">
        <v>39</v>
      </c>
      <c r="C12" s="26">
        <v>42934</v>
      </c>
      <c r="D12" s="23">
        <v>6218</v>
      </c>
      <c r="E12" s="111">
        <v>43423</v>
      </c>
      <c r="F12" s="26">
        <v>45984</v>
      </c>
      <c r="G12" s="117">
        <v>0.81095890410958904</v>
      </c>
      <c r="H12" s="27">
        <v>10000000</v>
      </c>
      <c r="I12" s="95">
        <v>7234067</v>
      </c>
      <c r="J12" s="107">
        <v>0.72340669999999996</v>
      </c>
      <c r="K12" s="80">
        <v>2765933</v>
      </c>
    </row>
    <row r="13" spans="1:13" x14ac:dyDescent="0.25">
      <c r="A13" s="20" t="s">
        <v>17</v>
      </c>
      <c r="B13" s="171" t="s">
        <v>40</v>
      </c>
      <c r="C13" s="26">
        <v>42557</v>
      </c>
      <c r="D13" s="23">
        <v>6022</v>
      </c>
      <c r="E13" s="111">
        <v>43105</v>
      </c>
      <c r="F13" s="26">
        <v>46039</v>
      </c>
      <c r="G13" s="117">
        <v>0.9616438356164384</v>
      </c>
      <c r="H13" s="96">
        <v>62000000</v>
      </c>
      <c r="I13" s="96">
        <v>57264818.980000004</v>
      </c>
      <c r="J13" s="108">
        <v>0.9236261125806452</v>
      </c>
      <c r="K13" s="27">
        <v>4735181.0199999958</v>
      </c>
    </row>
    <row r="14" spans="1:13" x14ac:dyDescent="0.25">
      <c r="A14" s="20" t="s">
        <v>17</v>
      </c>
      <c r="B14" s="171" t="s">
        <v>21</v>
      </c>
      <c r="C14" s="26">
        <v>43224</v>
      </c>
      <c r="D14" s="23">
        <v>6151</v>
      </c>
      <c r="E14" s="111">
        <v>43361</v>
      </c>
      <c r="F14" s="26">
        <v>45920</v>
      </c>
      <c r="G14" s="117">
        <v>0.63561643835616444</v>
      </c>
      <c r="H14" s="96">
        <v>160000000</v>
      </c>
      <c r="I14" s="96">
        <v>156551580.07000002</v>
      </c>
      <c r="J14" s="108">
        <v>0.97844737543750016</v>
      </c>
      <c r="K14" s="27">
        <v>3448419.9299999774</v>
      </c>
    </row>
    <row r="15" spans="1:13" x14ac:dyDescent="0.25">
      <c r="A15" s="20" t="s">
        <v>17</v>
      </c>
      <c r="B15" s="177" t="s">
        <v>41</v>
      </c>
      <c r="C15" s="26">
        <v>42924</v>
      </c>
      <c r="D15" s="23">
        <v>6236</v>
      </c>
      <c r="E15" s="111">
        <v>43427</v>
      </c>
      <c r="F15" s="26">
        <v>45991</v>
      </c>
      <c r="G15" s="117">
        <v>0.83013698630136989</v>
      </c>
      <c r="H15" s="96">
        <v>90000000</v>
      </c>
      <c r="I15" s="96">
        <v>67124059.579999998</v>
      </c>
      <c r="J15" s="108">
        <v>0.7458228842222222</v>
      </c>
      <c r="K15" s="27">
        <v>22875940.420000002</v>
      </c>
    </row>
    <row r="16" spans="1:13" x14ac:dyDescent="0.25">
      <c r="A16" s="20" t="s">
        <v>17</v>
      </c>
      <c r="B16" s="171" t="s">
        <v>53</v>
      </c>
      <c r="C16" s="26">
        <v>43560</v>
      </c>
      <c r="D16" s="23">
        <v>6424</v>
      </c>
      <c r="E16" s="111">
        <v>43786</v>
      </c>
      <c r="F16" s="26">
        <v>46704</v>
      </c>
      <c r="G16" s="117">
        <v>2.7835616438356166</v>
      </c>
      <c r="H16" s="96">
        <v>100000000</v>
      </c>
      <c r="I16" s="96">
        <v>5181276.25</v>
      </c>
      <c r="J16" s="108">
        <v>5.1812762499999998E-2</v>
      </c>
      <c r="K16" s="27">
        <v>94818723.75</v>
      </c>
    </row>
    <row r="17" spans="1:11" x14ac:dyDescent="0.25">
      <c r="A17" s="20" t="s">
        <v>62</v>
      </c>
      <c r="B17" s="21" t="s">
        <v>57</v>
      </c>
      <c r="C17" s="24">
        <v>43413</v>
      </c>
      <c r="D17" s="34">
        <v>6521</v>
      </c>
      <c r="E17" s="112">
        <v>43916</v>
      </c>
      <c r="F17" s="51">
        <v>46292</v>
      </c>
      <c r="G17" s="117">
        <v>1.6547945205479453</v>
      </c>
      <c r="H17" s="33">
        <v>15000000</v>
      </c>
      <c r="I17" s="95">
        <v>8062759.8300000001</v>
      </c>
      <c r="J17" s="107">
        <v>0.53751732200000002</v>
      </c>
      <c r="K17" s="80">
        <v>6937240.1699999999</v>
      </c>
    </row>
    <row r="18" spans="1:11" x14ac:dyDescent="0.25">
      <c r="A18" s="20" t="s">
        <v>19</v>
      </c>
      <c r="B18" s="21" t="s">
        <v>22</v>
      </c>
      <c r="C18" s="24">
        <v>42934</v>
      </c>
      <c r="D18" s="34">
        <v>6144</v>
      </c>
      <c r="E18" s="112">
        <v>43335</v>
      </c>
      <c r="F18" s="51">
        <v>45898</v>
      </c>
      <c r="G18" s="117">
        <v>0.57534246575342463</v>
      </c>
      <c r="H18" s="33">
        <v>40000000</v>
      </c>
      <c r="I18" s="95">
        <v>34884660.339999996</v>
      </c>
      <c r="J18" s="107">
        <v>0.87211650849999989</v>
      </c>
      <c r="K18" s="80">
        <v>5115339.6600000039</v>
      </c>
    </row>
    <row r="19" spans="1:11" x14ac:dyDescent="0.25">
      <c r="A19" s="20" t="s">
        <v>20</v>
      </c>
      <c r="B19" s="21" t="s">
        <v>42</v>
      </c>
      <c r="C19" s="24">
        <v>43440</v>
      </c>
      <c r="D19" s="34">
        <v>6298</v>
      </c>
      <c r="E19" s="112">
        <v>43591</v>
      </c>
      <c r="F19" s="51">
        <v>46881</v>
      </c>
      <c r="G19" s="117">
        <v>3.2684931506849315</v>
      </c>
      <c r="H19" s="33">
        <v>130000000</v>
      </c>
      <c r="I19" s="95">
        <v>38973629.440000005</v>
      </c>
      <c r="J19" s="107">
        <v>0.29979714953846159</v>
      </c>
      <c r="K19" s="80">
        <v>91026370.560000002</v>
      </c>
    </row>
    <row r="20" spans="1:11" x14ac:dyDescent="0.25">
      <c r="A20" s="20" t="s">
        <v>70</v>
      </c>
      <c r="B20" s="21" t="s">
        <v>23</v>
      </c>
      <c r="C20" s="24">
        <v>42310</v>
      </c>
      <c r="D20" s="34">
        <v>5665</v>
      </c>
      <c r="E20" s="112">
        <v>42657</v>
      </c>
      <c r="F20" s="51">
        <v>45950</v>
      </c>
      <c r="G20" s="117">
        <v>0.71780821917808224</v>
      </c>
      <c r="H20" s="33">
        <v>30000000</v>
      </c>
      <c r="I20" s="95">
        <v>27331800.450000003</v>
      </c>
      <c r="J20" s="107">
        <v>0.91106001500000011</v>
      </c>
      <c r="K20" s="80">
        <v>2668199.549999997</v>
      </c>
    </row>
    <row r="21" spans="1:11" x14ac:dyDescent="0.25">
      <c r="A21" s="20" t="s">
        <v>65</v>
      </c>
      <c r="B21" s="21" t="s">
        <v>92</v>
      </c>
      <c r="C21" s="24">
        <v>44427</v>
      </c>
      <c r="D21" s="34">
        <v>6880</v>
      </c>
      <c r="E21" s="112">
        <v>44550</v>
      </c>
      <c r="F21" s="51">
        <v>46377</v>
      </c>
      <c r="G21" s="117">
        <v>1.8876712328767122</v>
      </c>
      <c r="H21" s="33">
        <v>43000000</v>
      </c>
      <c r="I21" s="95">
        <v>34712242.020000003</v>
      </c>
      <c r="J21" s="109">
        <v>0.8072614423255815</v>
      </c>
      <c r="K21" s="80">
        <v>8287757.9799999967</v>
      </c>
    </row>
    <row r="22" spans="1:11" x14ac:dyDescent="0.25">
      <c r="A22" s="20" t="s">
        <v>17</v>
      </c>
      <c r="B22" s="21" t="s">
        <v>60</v>
      </c>
      <c r="C22" s="24">
        <v>43962</v>
      </c>
      <c r="D22" s="34">
        <v>6683</v>
      </c>
      <c r="E22" s="127">
        <v>44188</v>
      </c>
      <c r="F22" s="51">
        <v>46745</v>
      </c>
      <c r="G22" s="117">
        <v>2.8958904109589043</v>
      </c>
      <c r="H22" s="33">
        <v>235000000</v>
      </c>
      <c r="I22" s="95">
        <v>195198299.44000003</v>
      </c>
      <c r="J22" s="109">
        <v>0.83063106144680865</v>
      </c>
      <c r="K22" s="80">
        <v>39801700.559999973</v>
      </c>
    </row>
    <row r="23" spans="1:11" x14ac:dyDescent="0.25">
      <c r="A23" s="20" t="s">
        <v>17</v>
      </c>
      <c r="B23" s="126" t="s">
        <v>72</v>
      </c>
      <c r="C23" s="24">
        <v>44636</v>
      </c>
      <c r="D23" s="34">
        <v>6972</v>
      </c>
      <c r="E23" s="127">
        <v>44813</v>
      </c>
      <c r="F23" s="51">
        <v>47193</v>
      </c>
      <c r="G23" s="117">
        <v>4.1232876712328768</v>
      </c>
      <c r="H23" s="33">
        <v>215000000</v>
      </c>
      <c r="I23" s="95">
        <v>79284843.579999998</v>
      </c>
      <c r="J23" s="129">
        <v>0.36876671432558139</v>
      </c>
      <c r="K23" s="128">
        <v>135715156.42000002</v>
      </c>
    </row>
    <row r="24" spans="1:11" x14ac:dyDescent="0.25">
      <c r="A24" s="20" t="s">
        <v>16</v>
      </c>
      <c r="B24" s="126" t="s">
        <v>73</v>
      </c>
      <c r="C24" s="24">
        <v>43517</v>
      </c>
      <c r="D24" s="34">
        <v>6976</v>
      </c>
      <c r="E24" s="127">
        <v>44813</v>
      </c>
      <c r="F24" s="51">
        <v>46643</v>
      </c>
      <c r="G24" s="117">
        <v>2.6164383561643834</v>
      </c>
      <c r="H24" s="33">
        <v>20000000</v>
      </c>
      <c r="I24" s="95">
        <v>2000000</v>
      </c>
      <c r="J24" s="129">
        <v>0.1</v>
      </c>
      <c r="K24" s="33">
        <v>18000000</v>
      </c>
    </row>
    <row r="25" spans="1:11" x14ac:dyDescent="0.25">
      <c r="A25" s="20" t="s">
        <v>71</v>
      </c>
      <c r="B25" s="126" t="s">
        <v>67</v>
      </c>
      <c r="C25" s="24">
        <v>44005</v>
      </c>
      <c r="D25" s="34">
        <v>6904</v>
      </c>
      <c r="E25" s="127">
        <v>44680</v>
      </c>
      <c r="F25" s="51">
        <v>46876</v>
      </c>
      <c r="G25" s="117">
        <v>3.2547945205479452</v>
      </c>
      <c r="H25" s="33">
        <v>20000000</v>
      </c>
      <c r="I25" s="95">
        <v>5020640</v>
      </c>
      <c r="J25" s="129">
        <v>0.25103199999999998</v>
      </c>
      <c r="K25" s="33">
        <v>14979360</v>
      </c>
    </row>
    <row r="26" spans="1:11" x14ac:dyDescent="0.25">
      <c r="A26" s="20" t="s">
        <v>91</v>
      </c>
      <c r="B26" s="126" t="s">
        <v>74</v>
      </c>
      <c r="C26" s="130">
        <v>43998</v>
      </c>
      <c r="D26" s="131">
        <v>7025</v>
      </c>
      <c r="E26" s="112">
        <v>44867</v>
      </c>
      <c r="F26" s="51">
        <v>47080</v>
      </c>
      <c r="G26" s="117">
        <v>3.8136986301369862</v>
      </c>
      <c r="H26" s="33">
        <v>30000000</v>
      </c>
      <c r="I26" s="95">
        <v>8975310.129999999</v>
      </c>
      <c r="J26" s="109">
        <v>0.29917700433333327</v>
      </c>
      <c r="K26" s="33">
        <v>21024689.870000001</v>
      </c>
    </row>
    <row r="27" spans="1:11" x14ac:dyDescent="0.25">
      <c r="A27" s="20" t="s">
        <v>17</v>
      </c>
      <c r="B27" s="106" t="s">
        <v>79</v>
      </c>
      <c r="C27" s="24">
        <v>44069</v>
      </c>
      <c r="D27" s="34">
        <v>7088</v>
      </c>
      <c r="E27" s="127">
        <v>45057</v>
      </c>
      <c r="F27" s="51">
        <v>47250</v>
      </c>
      <c r="G27" s="117">
        <v>4.279452054794521</v>
      </c>
      <c r="H27" s="33">
        <v>115000000</v>
      </c>
      <c r="I27" s="95">
        <v>0</v>
      </c>
      <c r="J27" s="109">
        <v>0</v>
      </c>
      <c r="K27" s="33">
        <v>115000000</v>
      </c>
    </row>
    <row r="28" spans="1:11" x14ac:dyDescent="0.25">
      <c r="A28" s="20" t="s">
        <v>18</v>
      </c>
      <c r="B28" s="126" t="s">
        <v>93</v>
      </c>
      <c r="C28" s="24">
        <v>43906</v>
      </c>
      <c r="D28" s="34">
        <v>7077</v>
      </c>
      <c r="E28" s="127">
        <v>45040</v>
      </c>
      <c r="F28" s="51">
        <v>47232</v>
      </c>
      <c r="G28" s="117">
        <v>4.2301369863013702</v>
      </c>
      <c r="H28" s="33">
        <v>45000000</v>
      </c>
      <c r="I28" s="95">
        <v>563598.16</v>
      </c>
      <c r="J28" s="109">
        <v>1.2524403555555556E-2</v>
      </c>
      <c r="K28" s="33">
        <v>44436401.840000004</v>
      </c>
    </row>
    <row r="29" spans="1:11" x14ac:dyDescent="0.25">
      <c r="A29" s="20" t="s">
        <v>17</v>
      </c>
      <c r="B29" s="156" t="s">
        <v>81</v>
      </c>
      <c r="C29" s="24">
        <v>44685</v>
      </c>
      <c r="D29" s="34">
        <v>7074</v>
      </c>
      <c r="E29" s="127">
        <v>45040</v>
      </c>
      <c r="F29" s="51">
        <v>47232</v>
      </c>
      <c r="G29" s="117">
        <v>4.2301369863013702</v>
      </c>
      <c r="H29" s="33">
        <v>105000000</v>
      </c>
      <c r="I29" s="95">
        <v>0</v>
      </c>
      <c r="J29" s="109">
        <v>0</v>
      </c>
      <c r="K29" s="33">
        <v>105000000</v>
      </c>
    </row>
    <row r="30" spans="1:11" x14ac:dyDescent="0.25">
      <c r="A30" s="20" t="s">
        <v>16</v>
      </c>
      <c r="B30" s="156" t="s">
        <v>82</v>
      </c>
      <c r="C30" s="130">
        <v>43921</v>
      </c>
      <c r="D30" s="131">
        <v>7112</v>
      </c>
      <c r="E30" s="112">
        <v>45103</v>
      </c>
      <c r="F30" s="51">
        <v>46930</v>
      </c>
      <c r="G30" s="117">
        <v>3.4027397260273973</v>
      </c>
      <c r="H30" s="175">
        <v>30000000</v>
      </c>
      <c r="I30" s="95">
        <v>5015629</v>
      </c>
      <c r="J30" s="109">
        <v>0.16718763333333334</v>
      </c>
      <c r="K30" s="33">
        <v>24984371</v>
      </c>
    </row>
    <row r="31" spans="1:11" x14ac:dyDescent="0.25">
      <c r="A31" s="218" t="s">
        <v>11</v>
      </c>
      <c r="B31" s="106" t="s">
        <v>84</v>
      </c>
      <c r="C31" s="130">
        <v>44426</v>
      </c>
      <c r="D31" s="131">
        <v>7147</v>
      </c>
      <c r="E31" s="112">
        <v>45184</v>
      </c>
      <c r="F31" s="51">
        <v>47376</v>
      </c>
      <c r="G31" s="117">
        <v>4.624657534246575</v>
      </c>
      <c r="H31" s="175">
        <v>70000000</v>
      </c>
      <c r="I31" s="95">
        <v>39741857.799999997</v>
      </c>
      <c r="J31" s="109">
        <v>0.56774082571428564</v>
      </c>
      <c r="K31" s="33">
        <v>30258142.200000003</v>
      </c>
    </row>
    <row r="32" spans="1:11" x14ac:dyDescent="0.25">
      <c r="A32" s="20" t="s">
        <v>17</v>
      </c>
      <c r="B32" s="106" t="s">
        <v>88</v>
      </c>
      <c r="C32" s="130">
        <v>45397</v>
      </c>
      <c r="D32" s="131">
        <v>7403</v>
      </c>
      <c r="E32" s="112">
        <v>45645</v>
      </c>
      <c r="F32" s="51">
        <v>47588</v>
      </c>
      <c r="G32" s="117">
        <v>5.2054794520547949</v>
      </c>
      <c r="H32" s="175">
        <v>34050000</v>
      </c>
      <c r="I32" s="95">
        <v>0</v>
      </c>
      <c r="J32" s="109">
        <v>0</v>
      </c>
      <c r="K32" s="33">
        <v>34050000</v>
      </c>
    </row>
    <row r="33" spans="1:11" x14ac:dyDescent="0.25">
      <c r="A33" s="20" t="s">
        <v>18</v>
      </c>
      <c r="B33" s="156" t="s">
        <v>88</v>
      </c>
      <c r="C33" s="24">
        <v>45397</v>
      </c>
      <c r="D33" s="34">
        <v>7403</v>
      </c>
      <c r="E33" s="127">
        <v>45645</v>
      </c>
      <c r="F33" s="51">
        <v>47588</v>
      </c>
      <c r="G33" s="117">
        <v>5.2054794520547949</v>
      </c>
      <c r="H33" s="175">
        <v>25950000</v>
      </c>
      <c r="I33" s="95">
        <v>0</v>
      </c>
      <c r="J33" s="109">
        <v>0</v>
      </c>
      <c r="K33" s="33">
        <v>25950000</v>
      </c>
    </row>
    <row r="34" spans="1:11" x14ac:dyDescent="0.25">
      <c r="A34" s="20" t="s">
        <v>11</v>
      </c>
      <c r="B34" s="106" t="s">
        <v>89</v>
      </c>
      <c r="C34" s="24">
        <v>44952</v>
      </c>
      <c r="D34" s="34">
        <v>7414</v>
      </c>
      <c r="E34" s="127">
        <v>45649</v>
      </c>
      <c r="F34" s="51">
        <v>47144</v>
      </c>
      <c r="G34" s="117">
        <v>3.989041095890411</v>
      </c>
      <c r="H34" s="175">
        <v>260000000</v>
      </c>
      <c r="I34" s="95">
        <v>0</v>
      </c>
      <c r="J34" s="109">
        <v>0</v>
      </c>
      <c r="K34" s="33">
        <v>260000000</v>
      </c>
    </row>
    <row r="35" spans="1:11" x14ac:dyDescent="0.25">
      <c r="A35" s="36"/>
      <c r="B35" s="37" t="s">
        <v>24</v>
      </c>
      <c r="C35" s="132"/>
      <c r="D35" s="38"/>
      <c r="E35" s="38"/>
      <c r="F35" s="38"/>
      <c r="G35" s="133"/>
      <c r="H35" s="39">
        <v>2070000000</v>
      </c>
      <c r="I35" s="39">
        <v>845178079.1099999</v>
      </c>
      <c r="J35" s="3">
        <v>0.40829858894202892</v>
      </c>
      <c r="K35" s="39">
        <v>1224821920.8900001</v>
      </c>
    </row>
    <row r="36" spans="1:11" x14ac:dyDescent="0.25">
      <c r="A36" s="25"/>
      <c r="B36" s="232"/>
      <c r="C36" s="43"/>
      <c r="D36" s="41"/>
      <c r="E36" s="41"/>
      <c r="F36" s="41"/>
      <c r="G36" s="2"/>
      <c r="H36" s="42"/>
      <c r="I36" s="41"/>
      <c r="J36" s="41"/>
      <c r="K36" s="43"/>
    </row>
    <row r="37" spans="1:11" x14ac:dyDescent="0.25">
      <c r="A37" s="178" t="s">
        <v>12</v>
      </c>
      <c r="B37" s="179" t="s">
        <v>58</v>
      </c>
      <c r="C37" s="180">
        <v>43935</v>
      </c>
      <c r="D37" s="181">
        <v>6524</v>
      </c>
      <c r="E37" s="180">
        <v>43916</v>
      </c>
      <c r="F37" s="242">
        <v>46203</v>
      </c>
      <c r="G37" s="182">
        <v>1.4109589041095891</v>
      </c>
      <c r="H37" s="183">
        <v>100000000</v>
      </c>
      <c r="I37" s="183">
        <v>55448917.710000008</v>
      </c>
      <c r="J37" s="184">
        <v>0.55448917710000012</v>
      </c>
      <c r="K37" s="185">
        <v>44551082.289999992</v>
      </c>
    </row>
    <row r="38" spans="1:11" x14ac:dyDescent="0.25">
      <c r="A38" s="44" t="s">
        <v>18</v>
      </c>
      <c r="B38" s="45" t="s">
        <v>59</v>
      </c>
      <c r="C38" s="46">
        <v>43619</v>
      </c>
      <c r="D38" s="47">
        <v>6523</v>
      </c>
      <c r="E38" s="46">
        <v>43916</v>
      </c>
      <c r="F38" s="102">
        <v>46203</v>
      </c>
      <c r="G38" s="182">
        <v>1.4109589041095891</v>
      </c>
      <c r="H38" s="48">
        <v>115000000</v>
      </c>
      <c r="I38" s="48">
        <v>76450369.270000011</v>
      </c>
      <c r="J38" s="49">
        <v>0.66478581973913053</v>
      </c>
      <c r="K38" s="50">
        <v>38549630.729999989</v>
      </c>
    </row>
    <row r="39" spans="1:11" x14ac:dyDescent="0.25">
      <c r="A39" s="44" t="s">
        <v>17</v>
      </c>
      <c r="B39" s="45" t="s">
        <v>25</v>
      </c>
      <c r="C39" s="46">
        <v>42626</v>
      </c>
      <c r="D39" s="47">
        <v>6025</v>
      </c>
      <c r="E39" s="46">
        <v>43105</v>
      </c>
      <c r="F39" s="46">
        <v>46022</v>
      </c>
      <c r="G39" s="182">
        <v>0.91506849315068495</v>
      </c>
      <c r="H39" s="48">
        <v>100000000</v>
      </c>
      <c r="I39" s="48">
        <v>72668186.299999997</v>
      </c>
      <c r="J39" s="49">
        <v>0.72668186299999993</v>
      </c>
      <c r="K39" s="50">
        <v>27331813.700000003</v>
      </c>
    </row>
    <row r="40" spans="1:11" x14ac:dyDescent="0.25">
      <c r="A40" s="44" t="s">
        <v>17</v>
      </c>
      <c r="B40" s="45" t="s">
        <v>85</v>
      </c>
      <c r="C40" s="46">
        <v>44985</v>
      </c>
      <c r="D40" s="47">
        <v>7201</v>
      </c>
      <c r="E40" s="46">
        <v>45254</v>
      </c>
      <c r="F40" s="46">
        <v>47116</v>
      </c>
      <c r="G40" s="182">
        <v>3.9123287671232876</v>
      </c>
      <c r="H40" s="48">
        <v>105000000</v>
      </c>
      <c r="I40" s="48">
        <v>4552794.75</v>
      </c>
      <c r="J40" s="49">
        <v>4.3359950000000001E-2</v>
      </c>
      <c r="K40" s="50">
        <v>100447205.25</v>
      </c>
    </row>
    <row r="41" spans="1:11" x14ac:dyDescent="0.25">
      <c r="A41" s="44" t="s">
        <v>17</v>
      </c>
      <c r="B41" s="45" t="s">
        <v>101</v>
      </c>
      <c r="C41" s="46">
        <v>45511</v>
      </c>
      <c r="D41" s="47">
        <v>7433</v>
      </c>
      <c r="E41" s="46">
        <v>45664</v>
      </c>
      <c r="F41" s="46">
        <v>47125</v>
      </c>
      <c r="G41" s="182">
        <v>3.9369863013698629</v>
      </c>
      <c r="H41" s="48">
        <v>104190000</v>
      </c>
      <c r="I41" s="48">
        <v>0</v>
      </c>
      <c r="J41" s="49">
        <v>0</v>
      </c>
      <c r="K41" s="50">
        <v>104190000</v>
      </c>
    </row>
    <row r="42" spans="1:11" x14ac:dyDescent="0.25">
      <c r="A42" s="44" t="s">
        <v>13</v>
      </c>
      <c r="B42" s="45" t="s">
        <v>101</v>
      </c>
      <c r="C42" s="196">
        <v>45511</v>
      </c>
      <c r="D42" s="197">
        <v>7433</v>
      </c>
      <c r="E42" s="196">
        <v>45664</v>
      </c>
      <c r="F42" s="196">
        <v>47125</v>
      </c>
      <c r="G42" s="182">
        <v>3.9369863013698629</v>
      </c>
      <c r="H42" s="48">
        <v>21110000</v>
      </c>
      <c r="I42" s="48">
        <v>0</v>
      </c>
      <c r="J42" s="49">
        <v>0</v>
      </c>
      <c r="K42" s="50">
        <v>21110000</v>
      </c>
    </row>
    <row r="43" spans="1:11" x14ac:dyDescent="0.25">
      <c r="A43" s="36"/>
      <c r="B43" s="37" t="s">
        <v>26</v>
      </c>
      <c r="C43" s="132"/>
      <c r="D43" s="38"/>
      <c r="E43" s="38"/>
      <c r="F43" s="38"/>
      <c r="G43" s="133"/>
      <c r="H43" s="39">
        <v>545300000</v>
      </c>
      <c r="I43" s="39">
        <v>209120268.03000003</v>
      </c>
      <c r="J43" s="3">
        <v>0.38349581520264081</v>
      </c>
      <c r="K43" s="39">
        <v>336179731.96999997</v>
      </c>
    </row>
    <row r="44" spans="1:11" x14ac:dyDescent="0.25">
      <c r="A44" s="25"/>
      <c r="B44" s="41"/>
      <c r="C44" s="41"/>
      <c r="D44" s="41"/>
      <c r="E44" s="41"/>
      <c r="F44" s="41"/>
      <c r="G44" s="2"/>
      <c r="H44" s="41"/>
      <c r="I44" s="41"/>
      <c r="J44" s="41"/>
      <c r="K44" s="43"/>
    </row>
    <row r="45" spans="1:11" x14ac:dyDescent="0.25">
      <c r="A45" s="233" t="s">
        <v>11</v>
      </c>
      <c r="B45" s="234" t="s">
        <v>63</v>
      </c>
      <c r="C45" s="51">
        <v>42755</v>
      </c>
      <c r="D45" s="35">
        <v>6023</v>
      </c>
      <c r="E45" s="51">
        <v>43105</v>
      </c>
      <c r="F45" s="51">
        <v>45854</v>
      </c>
      <c r="G45" s="114" t="s">
        <v>75</v>
      </c>
      <c r="H45" s="33">
        <v>150000000</v>
      </c>
      <c r="I45" s="33">
        <v>147301129.81</v>
      </c>
      <c r="J45" s="52">
        <v>0.98200753206666669</v>
      </c>
      <c r="K45" s="28">
        <v>2698870.1899999976</v>
      </c>
    </row>
    <row r="46" spans="1:11" x14ac:dyDescent="0.25">
      <c r="A46" s="233" t="s">
        <v>11</v>
      </c>
      <c r="B46" s="234" t="s">
        <v>64</v>
      </c>
      <c r="C46" s="51">
        <v>43095</v>
      </c>
      <c r="D46" s="30">
        <v>6143</v>
      </c>
      <c r="E46" s="51">
        <v>43319</v>
      </c>
      <c r="F46" s="51">
        <v>45455</v>
      </c>
      <c r="G46" s="114" t="s">
        <v>78</v>
      </c>
      <c r="H46" s="33">
        <v>150000000</v>
      </c>
      <c r="I46" s="33">
        <v>125921741.74000001</v>
      </c>
      <c r="J46" s="52">
        <v>0.83947827826666677</v>
      </c>
      <c r="K46" s="28">
        <v>24078258.25999999</v>
      </c>
    </row>
    <row r="47" spans="1:11" x14ac:dyDescent="0.25">
      <c r="A47" s="233" t="s">
        <v>11</v>
      </c>
      <c r="B47" s="235" t="s">
        <v>51</v>
      </c>
      <c r="C47" s="51">
        <v>43404</v>
      </c>
      <c r="D47" s="30">
        <v>6347</v>
      </c>
      <c r="E47" s="51">
        <v>43665</v>
      </c>
      <c r="F47" s="51">
        <v>46045</v>
      </c>
      <c r="G47" s="114">
        <v>0.9780821917808219</v>
      </c>
      <c r="H47" s="33">
        <v>170000000</v>
      </c>
      <c r="I47" s="33">
        <v>151965758.61000001</v>
      </c>
      <c r="J47" s="52">
        <v>0.89391622711764718</v>
      </c>
      <c r="K47" s="28">
        <v>18034241.389999986</v>
      </c>
    </row>
    <row r="48" spans="1:11" x14ac:dyDescent="0.25">
      <c r="A48" s="233" t="s">
        <v>17</v>
      </c>
      <c r="B48" s="234" t="s">
        <v>43</v>
      </c>
      <c r="C48" s="51">
        <v>42965</v>
      </c>
      <c r="D48" s="30">
        <v>6237</v>
      </c>
      <c r="E48" s="51">
        <v>43437</v>
      </c>
      <c r="F48" s="51">
        <v>45813</v>
      </c>
      <c r="G48" s="114" t="s">
        <v>76</v>
      </c>
      <c r="H48" s="33">
        <v>100000000</v>
      </c>
      <c r="I48" s="33">
        <v>87251356.810000002</v>
      </c>
      <c r="J48" s="52">
        <v>0.87251356810000003</v>
      </c>
      <c r="K48" s="28">
        <v>12748643.189999998</v>
      </c>
    </row>
    <row r="49" spans="1:11" x14ac:dyDescent="0.25">
      <c r="A49" s="233" t="s">
        <v>17</v>
      </c>
      <c r="B49" s="234" t="s">
        <v>44</v>
      </c>
      <c r="C49" s="51">
        <v>42965</v>
      </c>
      <c r="D49" s="30">
        <v>6235</v>
      </c>
      <c r="E49" s="51">
        <v>43427</v>
      </c>
      <c r="F49" s="51">
        <v>45990</v>
      </c>
      <c r="G49" s="114">
        <v>0.82739726027397265</v>
      </c>
      <c r="H49" s="33">
        <v>100000000</v>
      </c>
      <c r="I49" s="33">
        <v>76214304.209999993</v>
      </c>
      <c r="J49" s="52">
        <v>0.76214304209999995</v>
      </c>
      <c r="K49" s="28">
        <v>23785695.790000007</v>
      </c>
    </row>
    <row r="50" spans="1:11" x14ac:dyDescent="0.25">
      <c r="A50" s="233" t="s">
        <v>17</v>
      </c>
      <c r="B50" s="234" t="s">
        <v>27</v>
      </c>
      <c r="C50" s="51">
        <v>41733</v>
      </c>
      <c r="D50" s="30">
        <v>5301</v>
      </c>
      <c r="E50" s="51">
        <v>41941</v>
      </c>
      <c r="F50" s="123">
        <v>45838</v>
      </c>
      <c r="G50" s="114" t="s">
        <v>76</v>
      </c>
      <c r="H50" s="33">
        <v>222076000</v>
      </c>
      <c r="I50" s="136">
        <v>201890774.09</v>
      </c>
      <c r="J50" s="52">
        <v>0.90910667559754321</v>
      </c>
      <c r="K50" s="28">
        <v>20185225.909999996</v>
      </c>
    </row>
    <row r="51" spans="1:11" x14ac:dyDescent="0.25">
      <c r="A51" s="233" t="s">
        <v>17</v>
      </c>
      <c r="B51" s="234" t="s">
        <v>21</v>
      </c>
      <c r="C51" s="51">
        <v>43224</v>
      </c>
      <c r="D51" s="35">
        <v>6151</v>
      </c>
      <c r="E51" s="51">
        <v>43361</v>
      </c>
      <c r="F51" s="123">
        <v>45919</v>
      </c>
      <c r="G51" s="114">
        <v>0.63287671232876708</v>
      </c>
      <c r="H51" s="33">
        <v>400000000</v>
      </c>
      <c r="I51" s="33">
        <v>394388522.90000004</v>
      </c>
      <c r="J51" s="52">
        <v>0.98597130725000004</v>
      </c>
      <c r="K51" s="28">
        <v>5611477.0999999642</v>
      </c>
    </row>
    <row r="52" spans="1:11" x14ac:dyDescent="0.25">
      <c r="A52" s="233" t="s">
        <v>17</v>
      </c>
      <c r="B52" s="234" t="s">
        <v>45</v>
      </c>
      <c r="C52" s="51">
        <v>42641</v>
      </c>
      <c r="D52" s="35">
        <v>6024</v>
      </c>
      <c r="E52" s="51">
        <v>43104</v>
      </c>
      <c r="F52" s="123">
        <v>46403</v>
      </c>
      <c r="G52" s="114" t="s">
        <v>78</v>
      </c>
      <c r="H52" s="33">
        <v>100000000</v>
      </c>
      <c r="I52" s="33">
        <v>91970505.890000001</v>
      </c>
      <c r="J52" s="52">
        <v>0.91970505889999998</v>
      </c>
      <c r="K52" s="103">
        <v>8029494.1099999994</v>
      </c>
    </row>
    <row r="53" spans="1:11" x14ac:dyDescent="0.25">
      <c r="A53" s="233" t="s">
        <v>17</v>
      </c>
      <c r="B53" s="234" t="s">
        <v>94</v>
      </c>
      <c r="C53" s="53">
        <v>44067</v>
      </c>
      <c r="D53" s="22">
        <v>6684</v>
      </c>
      <c r="E53" s="53">
        <v>44188</v>
      </c>
      <c r="F53" s="217">
        <v>46015</v>
      </c>
      <c r="G53" s="114">
        <v>0.89589041095890409</v>
      </c>
      <c r="H53" s="54">
        <v>212000000</v>
      </c>
      <c r="I53" s="54">
        <v>113332784.64</v>
      </c>
      <c r="J53" s="55">
        <v>0.53458860679245279</v>
      </c>
      <c r="K53" s="28">
        <v>98667215.359999999</v>
      </c>
    </row>
    <row r="54" spans="1:11" x14ac:dyDescent="0.25">
      <c r="A54" s="233" t="s">
        <v>11</v>
      </c>
      <c r="B54" s="234" t="s">
        <v>95</v>
      </c>
      <c r="C54" s="53">
        <v>44144</v>
      </c>
      <c r="D54" s="22">
        <v>6876</v>
      </c>
      <c r="E54" s="53">
        <v>44546</v>
      </c>
      <c r="F54" s="217">
        <v>46373</v>
      </c>
      <c r="G54" s="114">
        <v>1.8767123287671232</v>
      </c>
      <c r="H54" s="54">
        <v>250000000</v>
      </c>
      <c r="I54" s="54">
        <v>87431179.849999994</v>
      </c>
      <c r="J54" s="55">
        <v>0.34972471939999999</v>
      </c>
      <c r="K54" s="28">
        <v>162568820.15000001</v>
      </c>
    </row>
    <row r="55" spans="1:11" x14ac:dyDescent="0.25">
      <c r="A55" s="236" t="s">
        <v>17</v>
      </c>
      <c r="B55" s="237" t="s">
        <v>68</v>
      </c>
      <c r="C55" s="53">
        <v>43893</v>
      </c>
      <c r="D55" s="22">
        <v>6897</v>
      </c>
      <c r="E55" s="53">
        <v>44652</v>
      </c>
      <c r="F55" s="217">
        <v>47578</v>
      </c>
      <c r="G55" s="114">
        <v>5.1780821917808222</v>
      </c>
      <c r="H55" s="54">
        <v>100000000</v>
      </c>
      <c r="I55" s="54">
        <v>22640999.73</v>
      </c>
      <c r="J55" s="55">
        <v>0.2264099973</v>
      </c>
      <c r="K55" s="28">
        <v>77359000.269999996</v>
      </c>
    </row>
    <row r="56" spans="1:11" x14ac:dyDescent="0.25">
      <c r="A56" s="236" t="s">
        <v>17</v>
      </c>
      <c r="B56" s="238" t="s">
        <v>83</v>
      </c>
      <c r="C56" s="53">
        <v>44061</v>
      </c>
      <c r="D56" s="22">
        <v>7124</v>
      </c>
      <c r="E56" s="53">
        <v>45114</v>
      </c>
      <c r="F56" s="217">
        <v>46944</v>
      </c>
      <c r="G56" s="114">
        <v>3.441095890410959</v>
      </c>
      <c r="H56" s="54">
        <v>52292000</v>
      </c>
      <c r="I56" s="54">
        <v>2670692.33</v>
      </c>
      <c r="J56" s="55">
        <v>5.1072675170198117E-2</v>
      </c>
      <c r="K56" s="28">
        <v>49621307.670000002</v>
      </c>
    </row>
    <row r="57" spans="1:11" x14ac:dyDescent="0.25">
      <c r="A57" s="236" t="s">
        <v>17</v>
      </c>
      <c r="B57" s="238" t="s">
        <v>96</v>
      </c>
      <c r="C57" s="53">
        <v>45050</v>
      </c>
      <c r="D57" s="22">
        <v>7182</v>
      </c>
      <c r="E57" s="53">
        <v>45217</v>
      </c>
      <c r="F57" s="217">
        <v>47050</v>
      </c>
      <c r="G57" s="114">
        <v>3.7315068493150685</v>
      </c>
      <c r="H57" s="54">
        <v>160000000</v>
      </c>
      <c r="I57" s="54">
        <v>1410000</v>
      </c>
      <c r="J57" s="55">
        <v>8.8124999999999992E-3</v>
      </c>
      <c r="K57" s="28">
        <v>158590000</v>
      </c>
    </row>
    <row r="58" spans="1:11" x14ac:dyDescent="0.25">
      <c r="A58" s="236" t="s">
        <v>11</v>
      </c>
      <c r="B58" s="238" t="s">
        <v>97</v>
      </c>
      <c r="C58" s="56">
        <v>45583</v>
      </c>
      <c r="D58" s="195">
        <v>7415</v>
      </c>
      <c r="E58" s="56">
        <v>45644</v>
      </c>
      <c r="F58" s="239">
        <v>46374</v>
      </c>
      <c r="G58" s="114">
        <v>1.8794520547945206</v>
      </c>
      <c r="H58" s="54">
        <v>120000000</v>
      </c>
      <c r="I58" s="54">
        <v>120000000</v>
      </c>
      <c r="J58" s="55">
        <v>1</v>
      </c>
      <c r="K58" s="28">
        <v>0</v>
      </c>
    </row>
    <row r="59" spans="1:11" x14ac:dyDescent="0.25">
      <c r="A59" s="36"/>
      <c r="B59" s="37" t="s">
        <v>28</v>
      </c>
      <c r="C59" s="132"/>
      <c r="D59" s="38"/>
      <c r="E59" s="38"/>
      <c r="F59" s="38"/>
      <c r="G59" s="133"/>
      <c r="H59" s="39">
        <v>2286368000</v>
      </c>
      <c r="I59" s="39">
        <v>1624389750.6100001</v>
      </c>
      <c r="J59" s="3">
        <v>0.71046732223771503</v>
      </c>
      <c r="K59" s="39">
        <v>661978249.38999987</v>
      </c>
    </row>
    <row r="60" spans="1:11" x14ac:dyDescent="0.25">
      <c r="A60" s="25"/>
      <c r="B60" s="41"/>
      <c r="C60" s="41"/>
      <c r="D60" s="41"/>
      <c r="E60" s="41"/>
      <c r="F60" s="41"/>
      <c r="G60" s="2"/>
      <c r="H60" s="41"/>
      <c r="I60" s="41"/>
      <c r="J60" s="43"/>
      <c r="K60" s="43"/>
    </row>
    <row r="61" spans="1:11" x14ac:dyDescent="0.25">
      <c r="A61" s="233" t="s">
        <v>17</v>
      </c>
      <c r="B61" s="234" t="s">
        <v>44</v>
      </c>
      <c r="C61" s="53">
        <v>42975</v>
      </c>
      <c r="D61" s="25">
        <v>6235</v>
      </c>
      <c r="E61" s="53">
        <v>43427</v>
      </c>
      <c r="F61" s="53">
        <v>46006</v>
      </c>
      <c r="G61" s="115">
        <v>0.87123287671232874</v>
      </c>
      <c r="H61" s="54">
        <v>42857143</v>
      </c>
      <c r="I61" s="54">
        <v>36619928.880000003</v>
      </c>
      <c r="J61" s="134">
        <v>0.85446500435178341</v>
      </c>
      <c r="K61" s="28">
        <v>6237214.1199999973</v>
      </c>
    </row>
    <row r="62" spans="1:11" x14ac:dyDescent="0.25">
      <c r="A62" s="233" t="s">
        <v>17</v>
      </c>
      <c r="B62" s="234" t="s">
        <v>43</v>
      </c>
      <c r="C62" s="53">
        <v>42975</v>
      </c>
      <c r="D62" s="25">
        <v>6237</v>
      </c>
      <c r="E62" s="53">
        <v>43437</v>
      </c>
      <c r="F62" s="53">
        <v>45640</v>
      </c>
      <c r="G62" s="115" t="s">
        <v>78</v>
      </c>
      <c r="H62" s="54">
        <v>42911000</v>
      </c>
      <c r="I62" s="54">
        <v>42911000</v>
      </c>
      <c r="J62" s="55">
        <v>1</v>
      </c>
      <c r="K62" s="28">
        <v>0</v>
      </c>
    </row>
    <row r="63" spans="1:11" x14ac:dyDescent="0.25">
      <c r="A63" s="233" t="s">
        <v>17</v>
      </c>
      <c r="B63" s="234" t="s">
        <v>45</v>
      </c>
      <c r="C63" s="53">
        <v>42640</v>
      </c>
      <c r="D63" s="25">
        <v>6024</v>
      </c>
      <c r="E63" s="53">
        <v>43104</v>
      </c>
      <c r="F63" s="53">
        <v>46065</v>
      </c>
      <c r="G63" s="115">
        <v>1.0328767123287672</v>
      </c>
      <c r="H63" s="54">
        <v>42750000</v>
      </c>
      <c r="I63" s="54">
        <v>36695088.579999998</v>
      </c>
      <c r="J63" s="55">
        <v>0.85836464514619881</v>
      </c>
      <c r="K63" s="54">
        <v>6054911.4200000018</v>
      </c>
    </row>
    <row r="64" spans="1:11" x14ac:dyDescent="0.25">
      <c r="A64" s="233" t="s">
        <v>11</v>
      </c>
      <c r="B64" s="234" t="s">
        <v>55</v>
      </c>
      <c r="C64" s="53">
        <v>43606</v>
      </c>
      <c r="D64" s="25">
        <v>6493</v>
      </c>
      <c r="E64" s="53">
        <v>43832</v>
      </c>
      <c r="F64" s="53">
        <v>45838</v>
      </c>
      <c r="G64" s="115" t="s">
        <v>76</v>
      </c>
      <c r="H64" s="54">
        <v>70000000</v>
      </c>
      <c r="I64" s="54">
        <v>69999999.900000006</v>
      </c>
      <c r="J64" s="55">
        <v>0.99999999857142863</v>
      </c>
      <c r="K64" s="54">
        <v>9.9999994039535522E-2</v>
      </c>
    </row>
    <row r="65" spans="1:11" x14ac:dyDescent="0.25">
      <c r="A65" s="233" t="s">
        <v>17</v>
      </c>
      <c r="B65" s="234" t="s">
        <v>69</v>
      </c>
      <c r="C65" s="53">
        <v>44516</v>
      </c>
      <c r="D65" s="25">
        <v>6898</v>
      </c>
      <c r="E65" s="53">
        <v>44652</v>
      </c>
      <c r="F65" s="53">
        <v>47219</v>
      </c>
      <c r="G65" s="115">
        <v>4.1945205479452055</v>
      </c>
      <c r="H65" s="54">
        <v>354245764</v>
      </c>
      <c r="I65" s="54">
        <v>52236075.519999996</v>
      </c>
      <c r="J65" s="55">
        <v>0.14745716343978638</v>
      </c>
      <c r="K65" s="54">
        <v>302009688.48000002</v>
      </c>
    </row>
    <row r="66" spans="1:11" x14ac:dyDescent="0.25">
      <c r="A66" s="233" t="s">
        <v>17</v>
      </c>
      <c r="B66" s="234" t="s">
        <v>98</v>
      </c>
      <c r="C66" s="137">
        <v>43948</v>
      </c>
      <c r="D66" s="40">
        <v>7119</v>
      </c>
      <c r="E66" s="137">
        <v>45113</v>
      </c>
      <c r="F66" s="137">
        <v>46948</v>
      </c>
      <c r="G66" s="115">
        <v>3.452054794520548</v>
      </c>
      <c r="H66" s="172">
        <v>220000000</v>
      </c>
      <c r="I66" s="172">
        <v>11313580</v>
      </c>
      <c r="J66" s="173">
        <v>5.1425363636363637E-2</v>
      </c>
      <c r="K66" s="54">
        <v>208686420</v>
      </c>
    </row>
    <row r="67" spans="1:11" x14ac:dyDescent="0.25">
      <c r="A67" s="233" t="s">
        <v>11</v>
      </c>
      <c r="B67" s="234" t="s">
        <v>86</v>
      </c>
      <c r="C67" s="137">
        <v>44995</v>
      </c>
      <c r="D67" s="40">
        <v>7153</v>
      </c>
      <c r="E67" s="137">
        <v>45184</v>
      </c>
      <c r="F67" s="137">
        <v>46657</v>
      </c>
      <c r="G67" s="115">
        <v>2.6547945205479451</v>
      </c>
      <c r="H67" s="172">
        <v>45000000</v>
      </c>
      <c r="I67" s="172">
        <v>0</v>
      </c>
      <c r="J67" s="173">
        <v>0</v>
      </c>
      <c r="K67" s="57">
        <v>45000000</v>
      </c>
    </row>
    <row r="68" spans="1:11" x14ac:dyDescent="0.25">
      <c r="A68" s="36"/>
      <c r="B68" s="37" t="s">
        <v>29</v>
      </c>
      <c r="C68" s="38"/>
      <c r="D68" s="38"/>
      <c r="E68" s="38"/>
      <c r="F68" s="38"/>
      <c r="G68" s="1"/>
      <c r="H68" s="174">
        <v>817763907</v>
      </c>
      <c r="I68" s="174">
        <v>249775672.88</v>
      </c>
      <c r="J68" s="3">
        <v>0.3054373893760024</v>
      </c>
      <c r="K68" s="174">
        <v>567988234.12</v>
      </c>
    </row>
    <row r="69" spans="1:11" x14ac:dyDescent="0.25">
      <c r="A69" s="25"/>
      <c r="B69" s="60"/>
      <c r="C69" s="61"/>
      <c r="D69" s="61"/>
      <c r="E69" s="61"/>
      <c r="F69" s="61"/>
      <c r="G69" s="4"/>
      <c r="H69" s="62"/>
      <c r="I69" s="62"/>
      <c r="J69" s="5"/>
      <c r="K69" s="62"/>
    </row>
    <row r="70" spans="1:11" x14ac:dyDescent="0.25">
      <c r="A70" s="20" t="s">
        <v>12</v>
      </c>
      <c r="B70" s="63" t="s">
        <v>46</v>
      </c>
      <c r="C70" s="53">
        <v>42649</v>
      </c>
      <c r="D70" s="25">
        <v>6215</v>
      </c>
      <c r="E70" s="53">
        <v>43404</v>
      </c>
      <c r="F70" s="53">
        <v>45838</v>
      </c>
      <c r="G70" s="115" t="s">
        <v>76</v>
      </c>
      <c r="H70" s="95">
        <v>16379860</v>
      </c>
      <c r="I70" s="96">
        <v>8525804.6368639991</v>
      </c>
      <c r="J70" s="31">
        <v>0.52050534234505053</v>
      </c>
      <c r="K70" s="27">
        <v>7854055.3631360009</v>
      </c>
    </row>
    <row r="71" spans="1:11" x14ac:dyDescent="0.25">
      <c r="A71" s="36"/>
      <c r="B71" s="58" t="s">
        <v>30</v>
      </c>
      <c r="C71" s="59"/>
      <c r="D71" s="59"/>
      <c r="E71" s="59"/>
      <c r="F71" s="64"/>
      <c r="G71" s="104"/>
      <c r="H71" s="244">
        <v>16379860</v>
      </c>
      <c r="I71" s="244">
        <v>8525804.6368639991</v>
      </c>
      <c r="J71" s="245">
        <v>0.52050534234505053</v>
      </c>
      <c r="K71" s="244">
        <v>7854055.3631360009</v>
      </c>
    </row>
    <row r="72" spans="1:11" x14ac:dyDescent="0.25">
      <c r="A72" s="20"/>
      <c r="B72" s="66"/>
      <c r="C72" s="124"/>
      <c r="D72" s="124"/>
      <c r="E72" s="124"/>
      <c r="F72" s="124"/>
      <c r="G72" s="118"/>
      <c r="H72" s="119"/>
      <c r="I72" s="119"/>
      <c r="J72" s="120"/>
      <c r="K72" s="119"/>
    </row>
    <row r="73" spans="1:11" x14ac:dyDescent="0.25">
      <c r="A73" s="20" t="s">
        <v>11</v>
      </c>
      <c r="B73" s="121" t="s">
        <v>66</v>
      </c>
      <c r="C73" s="123">
        <v>42786</v>
      </c>
      <c r="D73" s="125">
        <v>6023</v>
      </c>
      <c r="E73" s="123">
        <v>43105</v>
      </c>
      <c r="F73" s="51">
        <v>46022</v>
      </c>
      <c r="G73" s="243">
        <v>0.91506849315068495</v>
      </c>
      <c r="H73" s="101">
        <v>21600000</v>
      </c>
      <c r="I73" s="27">
        <v>20991518.109999996</v>
      </c>
      <c r="J73" s="122">
        <v>0.97182954212962946</v>
      </c>
      <c r="K73" s="27">
        <v>608481.89000000432</v>
      </c>
    </row>
    <row r="74" spans="1:11" x14ac:dyDescent="0.25">
      <c r="A74" s="25" t="s">
        <v>11</v>
      </c>
      <c r="B74" s="121" t="s">
        <v>66</v>
      </c>
      <c r="C74" s="53">
        <v>42786</v>
      </c>
      <c r="D74" s="22">
        <v>6023</v>
      </c>
      <c r="E74" s="53">
        <v>43105</v>
      </c>
      <c r="F74" s="53">
        <v>46022</v>
      </c>
      <c r="G74" s="243">
        <v>0.91506849315068495</v>
      </c>
      <c r="H74" s="50">
        <v>10400000</v>
      </c>
      <c r="I74" s="28">
        <v>2597669.7500000005</v>
      </c>
      <c r="J74" s="6">
        <v>0.24977593750000004</v>
      </c>
      <c r="K74" s="28">
        <v>7802330.25</v>
      </c>
    </row>
    <row r="75" spans="1:11" x14ac:dyDescent="0.25">
      <c r="A75" s="20" t="s">
        <v>17</v>
      </c>
      <c r="B75" s="21" t="s">
        <v>31</v>
      </c>
      <c r="C75" s="53">
        <v>42288</v>
      </c>
      <c r="D75" s="25">
        <v>5600</v>
      </c>
      <c r="E75" s="53">
        <v>42506</v>
      </c>
      <c r="F75" s="26">
        <v>45473</v>
      </c>
      <c r="G75" s="243" t="s">
        <v>78</v>
      </c>
      <c r="H75" s="28">
        <v>43364000</v>
      </c>
      <c r="I75" s="28">
        <v>43364000</v>
      </c>
      <c r="J75" s="6">
        <v>1</v>
      </c>
      <c r="K75" s="28">
        <v>0</v>
      </c>
    </row>
    <row r="76" spans="1:11" x14ac:dyDescent="0.25">
      <c r="A76" s="36"/>
      <c r="B76" s="37" t="s">
        <v>32</v>
      </c>
      <c r="C76" s="132"/>
      <c r="D76" s="38"/>
      <c r="E76" s="38"/>
      <c r="F76" s="105"/>
      <c r="G76" s="104"/>
      <c r="H76" s="39">
        <v>75364000</v>
      </c>
      <c r="I76" s="39">
        <v>61652607.939999998</v>
      </c>
      <c r="J76" s="3">
        <v>0.81806443315110655</v>
      </c>
      <c r="K76" s="39">
        <v>13711392.060000002</v>
      </c>
    </row>
    <row r="77" spans="1:11" x14ac:dyDescent="0.25">
      <c r="A77" s="20"/>
      <c r="B77" s="66"/>
      <c r="C77" s="21"/>
      <c r="D77" s="21"/>
      <c r="E77" s="99"/>
      <c r="F77" s="19"/>
      <c r="G77" s="97"/>
      <c r="H77" s="100"/>
      <c r="I77" s="100"/>
      <c r="J77" s="98"/>
      <c r="K77" s="100"/>
    </row>
    <row r="78" spans="1:11" x14ac:dyDescent="0.25">
      <c r="A78" s="20" t="s">
        <v>11</v>
      </c>
      <c r="B78" s="21" t="s">
        <v>33</v>
      </c>
      <c r="C78" s="51">
        <v>43080</v>
      </c>
      <c r="D78" s="23">
        <v>6143</v>
      </c>
      <c r="E78" s="53">
        <v>43319</v>
      </c>
      <c r="F78" s="24">
        <v>46734</v>
      </c>
      <c r="G78" s="116">
        <v>2.8657534246575342</v>
      </c>
      <c r="H78" s="28">
        <v>94000000</v>
      </c>
      <c r="I78" s="28">
        <v>60762535.569999993</v>
      </c>
      <c r="J78" s="6">
        <v>0.64640995287234038</v>
      </c>
      <c r="K78" s="28">
        <v>33237464.430000007</v>
      </c>
    </row>
    <row r="79" spans="1:11" x14ac:dyDescent="0.25">
      <c r="A79" s="25"/>
      <c r="B79" s="37" t="s">
        <v>34</v>
      </c>
      <c r="C79" s="132"/>
      <c r="D79" s="38"/>
      <c r="E79" s="38"/>
      <c r="F79" s="65"/>
      <c r="G79" s="142"/>
      <c r="H79" s="140">
        <v>94000000</v>
      </c>
      <c r="I79" s="140">
        <v>60762535.569999993</v>
      </c>
      <c r="J79" s="141">
        <v>0.64640995287234038</v>
      </c>
      <c r="K79" s="143">
        <v>33237464.430000007</v>
      </c>
    </row>
    <row r="80" spans="1:11" x14ac:dyDescent="0.25">
      <c r="A80" s="153"/>
      <c r="B80" s="148"/>
      <c r="C80" s="151"/>
      <c r="D80" s="151"/>
      <c r="E80" s="151"/>
      <c r="F80" s="152"/>
      <c r="G80" s="147"/>
      <c r="H80" s="146"/>
      <c r="I80" s="144"/>
      <c r="J80" s="145"/>
      <c r="K80" s="144"/>
    </row>
    <row r="81" spans="1:11" x14ac:dyDescent="0.25">
      <c r="A81" s="84"/>
      <c r="B81" s="83"/>
      <c r="C81" s="250"/>
      <c r="D81" s="251"/>
      <c r="E81" s="250"/>
      <c r="F81" s="250"/>
      <c r="G81" s="252"/>
      <c r="H81" s="69"/>
      <c r="I81" s="70"/>
      <c r="J81" s="71"/>
      <c r="K81" s="69"/>
    </row>
    <row r="82" spans="1:11" x14ac:dyDescent="0.25">
      <c r="A82" s="72" t="s">
        <v>105</v>
      </c>
      <c r="B82" s="72"/>
      <c r="C82" s="73"/>
      <c r="D82" s="73"/>
      <c r="E82" s="72"/>
      <c r="F82" s="72"/>
      <c r="G82" s="8"/>
      <c r="H82" s="74">
        <v>5905175767</v>
      </c>
      <c r="I82" s="74">
        <v>3064705298.6968646</v>
      </c>
      <c r="J82" s="9">
        <v>0.51898629602583757</v>
      </c>
      <c r="K82" s="74">
        <v>2840470468.3031354</v>
      </c>
    </row>
    <row r="83" spans="1:11" x14ac:dyDescent="0.25">
      <c r="A83" s="75"/>
      <c r="B83" s="75"/>
      <c r="C83" s="76"/>
      <c r="D83" s="76"/>
      <c r="E83" s="75"/>
      <c r="F83" s="75"/>
      <c r="G83" s="10"/>
      <c r="H83" s="77"/>
      <c r="I83" s="78"/>
      <c r="J83" s="79"/>
      <c r="K83" s="77"/>
    </row>
    <row r="84" spans="1:11" x14ac:dyDescent="0.25">
      <c r="A84" s="14"/>
      <c r="B84" s="13"/>
      <c r="C84" s="13"/>
      <c r="D84" s="13"/>
      <c r="E84" s="13"/>
      <c r="F84" s="13"/>
      <c r="H84" s="17"/>
      <c r="I84" s="17"/>
      <c r="J84" s="17"/>
      <c r="K84" s="17"/>
    </row>
    <row r="85" spans="1:11" ht="18.75" x14ac:dyDescent="0.3">
      <c r="A85" s="193"/>
      <c r="B85" s="193"/>
      <c r="C85" s="193"/>
      <c r="D85" s="193"/>
      <c r="E85" s="193" t="s">
        <v>35</v>
      </c>
      <c r="F85" s="193"/>
      <c r="G85" s="193"/>
      <c r="H85" s="193"/>
      <c r="I85" s="193"/>
      <c r="J85" s="193"/>
      <c r="K85" s="193"/>
    </row>
    <row r="86" spans="1:11" ht="18.75" x14ac:dyDescent="0.3">
      <c r="A86" s="194"/>
      <c r="B86" s="194"/>
      <c r="C86" s="194"/>
      <c r="D86" s="194"/>
      <c r="E86" s="194" t="s">
        <v>50</v>
      </c>
      <c r="F86" s="194"/>
      <c r="G86" s="194"/>
      <c r="H86" s="194"/>
      <c r="I86" s="194"/>
      <c r="J86" s="194"/>
      <c r="K86" s="194"/>
    </row>
    <row r="87" spans="1:11" x14ac:dyDescent="0.25">
      <c r="A87" s="14"/>
      <c r="B87" s="13"/>
      <c r="C87" s="13"/>
      <c r="D87" s="13"/>
      <c r="E87" s="13"/>
      <c r="F87" s="13"/>
      <c r="H87" s="13"/>
      <c r="I87" s="13"/>
      <c r="J87" s="13"/>
      <c r="K87" s="13"/>
    </row>
    <row r="88" spans="1:11" x14ac:dyDescent="0.25">
      <c r="A88" s="362" t="s">
        <v>1</v>
      </c>
      <c r="B88" s="364" t="s">
        <v>2</v>
      </c>
      <c r="C88" s="366" t="s">
        <v>3</v>
      </c>
      <c r="D88" s="368" t="s">
        <v>4</v>
      </c>
      <c r="E88" s="369"/>
      <c r="F88" s="366" t="s">
        <v>5</v>
      </c>
      <c r="G88" s="370" t="s">
        <v>47</v>
      </c>
      <c r="H88" s="372" t="s">
        <v>48</v>
      </c>
      <c r="I88" s="374" t="s">
        <v>56</v>
      </c>
      <c r="J88" s="375"/>
      <c r="K88" s="376" t="s">
        <v>6</v>
      </c>
    </row>
    <row r="89" spans="1:11" x14ac:dyDescent="0.25">
      <c r="A89" s="363" t="s">
        <v>1</v>
      </c>
      <c r="B89" s="378"/>
      <c r="C89" s="367"/>
      <c r="D89" s="15" t="s">
        <v>8</v>
      </c>
      <c r="E89" s="16" t="s">
        <v>9</v>
      </c>
      <c r="F89" s="367" t="s">
        <v>36</v>
      </c>
      <c r="G89" s="371"/>
      <c r="H89" s="373" t="s">
        <v>49</v>
      </c>
      <c r="I89" s="16" t="s">
        <v>7</v>
      </c>
      <c r="J89" s="16" t="s">
        <v>10</v>
      </c>
      <c r="K89" s="377"/>
    </row>
    <row r="90" spans="1:11" x14ac:dyDescent="0.25">
      <c r="A90" s="25"/>
      <c r="B90" s="60"/>
      <c r="C90" s="61"/>
      <c r="D90" s="61"/>
      <c r="E90" s="61"/>
      <c r="F90" s="61"/>
      <c r="G90" s="4"/>
      <c r="H90" s="62"/>
      <c r="I90" s="62"/>
      <c r="J90" s="5"/>
      <c r="K90" s="62"/>
    </row>
    <row r="91" spans="1:11" x14ac:dyDescent="0.25">
      <c r="A91" s="20" t="s">
        <v>19</v>
      </c>
      <c r="B91" s="21" t="s">
        <v>22</v>
      </c>
      <c r="C91" s="53">
        <v>42934</v>
      </c>
      <c r="D91" s="32">
        <v>6144</v>
      </c>
      <c r="E91" s="53">
        <v>43335</v>
      </c>
      <c r="F91" s="53">
        <v>45888</v>
      </c>
      <c r="G91" s="115">
        <v>0.54794520547945202</v>
      </c>
      <c r="H91" s="54">
        <v>20000000</v>
      </c>
      <c r="I91" s="54">
        <v>16056241.609999999</v>
      </c>
      <c r="J91" s="6">
        <v>0.80281208049999997</v>
      </c>
      <c r="K91" s="28">
        <v>3943758.3900000006</v>
      </c>
    </row>
    <row r="92" spans="1:11" x14ac:dyDescent="0.25">
      <c r="A92" s="20" t="s">
        <v>17</v>
      </c>
      <c r="B92" s="21" t="s">
        <v>81</v>
      </c>
      <c r="C92" s="215">
        <v>44677</v>
      </c>
      <c r="D92" s="216">
        <v>7074</v>
      </c>
      <c r="E92" s="135">
        <v>45040</v>
      </c>
      <c r="F92" s="56">
        <v>47232</v>
      </c>
      <c r="G92" s="115">
        <v>4.2301369863013702</v>
      </c>
      <c r="H92" s="54">
        <v>60000000</v>
      </c>
      <c r="I92" s="54">
        <v>207510</v>
      </c>
      <c r="J92" s="6">
        <v>3.4585000000000002E-3</v>
      </c>
      <c r="K92" s="28">
        <v>59792490</v>
      </c>
    </row>
    <row r="93" spans="1:11" x14ac:dyDescent="0.25">
      <c r="A93" s="36"/>
      <c r="B93" s="37" t="s">
        <v>37</v>
      </c>
      <c r="C93" s="38"/>
      <c r="D93" s="38"/>
      <c r="E93" s="38"/>
      <c r="F93" s="65"/>
      <c r="G93" s="1"/>
      <c r="H93" s="39">
        <v>80000000</v>
      </c>
      <c r="I93" s="39">
        <v>16263751.609999999</v>
      </c>
      <c r="J93" s="3">
        <v>0.20329689512499999</v>
      </c>
      <c r="K93" s="39">
        <v>63736248.390000001</v>
      </c>
    </row>
    <row r="94" spans="1:11" x14ac:dyDescent="0.25">
      <c r="A94" s="25"/>
      <c r="B94" s="158"/>
      <c r="C94" s="151"/>
      <c r="D94" s="159"/>
      <c r="E94" s="159"/>
      <c r="F94" s="152"/>
      <c r="G94" s="164"/>
      <c r="H94" s="144"/>
      <c r="I94" s="144"/>
      <c r="J94" s="145"/>
      <c r="K94" s="160"/>
    </row>
    <row r="95" spans="1:11" x14ac:dyDescent="0.25">
      <c r="A95" s="25" t="s">
        <v>17</v>
      </c>
      <c r="B95" s="138" t="s">
        <v>79</v>
      </c>
      <c r="C95" s="139">
        <v>44070</v>
      </c>
      <c r="D95" s="149">
        <v>7088</v>
      </c>
      <c r="E95" s="150">
        <v>45057</v>
      </c>
      <c r="F95" s="150">
        <v>47250</v>
      </c>
      <c r="G95" s="240">
        <v>4.279452054794521</v>
      </c>
      <c r="H95" s="154">
        <v>59036534.109279014</v>
      </c>
      <c r="I95" s="154">
        <v>0</v>
      </c>
      <c r="J95" s="155">
        <v>0</v>
      </c>
      <c r="K95" s="154">
        <v>59036534.109279014</v>
      </c>
    </row>
    <row r="96" spans="1:11" x14ac:dyDescent="0.25">
      <c r="A96" s="25" t="s">
        <v>11</v>
      </c>
      <c r="B96" s="138" t="s">
        <v>84</v>
      </c>
      <c r="C96" s="198">
        <v>44426</v>
      </c>
      <c r="D96" s="199">
        <v>7147</v>
      </c>
      <c r="E96" s="200">
        <v>45184</v>
      </c>
      <c r="F96" s="200">
        <v>47376</v>
      </c>
      <c r="G96" s="240">
        <v>4.624657534246575</v>
      </c>
      <c r="H96" s="154">
        <v>60096993.210475266</v>
      </c>
      <c r="I96" s="154">
        <v>30415376.415154409</v>
      </c>
      <c r="J96" s="155">
        <v>0.5061047947712104</v>
      </c>
      <c r="K96" s="154">
        <v>29681616.795320857</v>
      </c>
    </row>
    <row r="97" spans="1:11" x14ac:dyDescent="0.25">
      <c r="A97" s="25"/>
      <c r="B97" s="188" t="s">
        <v>80</v>
      </c>
      <c r="C97" s="189"/>
      <c r="D97" s="190"/>
      <c r="E97" s="190"/>
      <c r="F97" s="190"/>
      <c r="G97" s="191"/>
      <c r="H97" s="192">
        <v>119133527.31975427</v>
      </c>
      <c r="I97" s="192">
        <v>30415376.415154409</v>
      </c>
      <c r="J97" s="214">
        <v>0.25530492632455654</v>
      </c>
      <c r="K97" s="192">
        <v>88718150.904599875</v>
      </c>
    </row>
    <row r="98" spans="1:11" x14ac:dyDescent="0.25">
      <c r="A98" s="163"/>
      <c r="B98" s="169"/>
      <c r="C98" s="167"/>
      <c r="D98" s="171"/>
      <c r="E98" s="171"/>
      <c r="F98" s="157"/>
      <c r="G98" s="168"/>
      <c r="H98" s="161"/>
      <c r="I98" s="162"/>
      <c r="J98" s="162"/>
      <c r="K98" s="161"/>
    </row>
    <row r="99" spans="1:11" x14ac:dyDescent="0.25">
      <c r="A99" s="201" t="s">
        <v>11</v>
      </c>
      <c r="B99" s="207" t="s">
        <v>86</v>
      </c>
      <c r="C99" s="208">
        <v>44924</v>
      </c>
      <c r="D99" s="209">
        <v>7153</v>
      </c>
      <c r="E99" s="208">
        <v>45184</v>
      </c>
      <c r="F99" s="208">
        <v>45915</v>
      </c>
      <c r="G99" s="241">
        <v>0.62191780821917808</v>
      </c>
      <c r="H99" s="210">
        <v>75000000</v>
      </c>
      <c r="I99" s="211">
        <v>0</v>
      </c>
      <c r="J99" s="212">
        <v>0</v>
      </c>
      <c r="K99" s="202">
        <v>75000000</v>
      </c>
    </row>
    <row r="100" spans="1:11" x14ac:dyDescent="0.25">
      <c r="A100" s="213"/>
      <c r="B100" s="203" t="s">
        <v>87</v>
      </c>
      <c r="C100" s="204"/>
      <c r="D100" s="204"/>
      <c r="E100" s="204"/>
      <c r="F100" s="204"/>
      <c r="G100" s="205"/>
      <c r="H100" s="206">
        <v>75000000</v>
      </c>
      <c r="I100" s="203">
        <v>0</v>
      </c>
      <c r="J100" s="203">
        <v>0</v>
      </c>
      <c r="K100" s="206">
        <v>75000000</v>
      </c>
    </row>
    <row r="101" spans="1:11" x14ac:dyDescent="0.25">
      <c r="A101" s="201"/>
      <c r="B101" s="162"/>
      <c r="C101" s="167"/>
      <c r="D101" s="167"/>
      <c r="E101" s="167"/>
      <c r="F101" s="167"/>
      <c r="G101" s="168"/>
      <c r="H101" s="161"/>
      <c r="I101" s="162"/>
      <c r="J101" s="221"/>
      <c r="K101" s="220"/>
    </row>
    <row r="102" spans="1:11" x14ac:dyDescent="0.25">
      <c r="A102" s="201" t="s">
        <v>11</v>
      </c>
      <c r="B102" s="211" t="s">
        <v>89</v>
      </c>
      <c r="C102" s="224">
        <v>44952</v>
      </c>
      <c r="D102" s="225">
        <v>7414</v>
      </c>
      <c r="E102" s="224">
        <v>45184</v>
      </c>
      <c r="F102" s="224">
        <v>47144</v>
      </c>
      <c r="G102" s="241">
        <v>3.989041095890411</v>
      </c>
      <c r="H102" s="210">
        <v>30000000</v>
      </c>
      <c r="I102" s="207">
        <v>0</v>
      </c>
      <c r="J102" s="212">
        <v>0</v>
      </c>
      <c r="K102" s="202">
        <v>30000000</v>
      </c>
    </row>
    <row r="103" spans="1:11" x14ac:dyDescent="0.25">
      <c r="A103" s="230"/>
      <c r="B103" s="203" t="s">
        <v>90</v>
      </c>
      <c r="C103" s="226"/>
      <c r="D103" s="227"/>
      <c r="E103" s="226"/>
      <c r="F103" s="226"/>
      <c r="G103" s="228"/>
      <c r="H103" s="206">
        <v>30000000</v>
      </c>
      <c r="I103" s="206">
        <v>0</v>
      </c>
      <c r="J103" s="229">
        <v>0</v>
      </c>
      <c r="K103" s="206">
        <v>30000000</v>
      </c>
    </row>
    <row r="104" spans="1:11" x14ac:dyDescent="0.25">
      <c r="A104" s="153"/>
      <c r="B104" s="148"/>
      <c r="C104" s="151"/>
      <c r="D104" s="151"/>
      <c r="E104" s="151"/>
      <c r="F104" s="152"/>
      <c r="G104" s="147"/>
      <c r="H104" s="146"/>
      <c r="I104" s="144"/>
      <c r="J104" s="145"/>
      <c r="K104" s="144"/>
    </row>
    <row r="105" spans="1:11" x14ac:dyDescent="0.25">
      <c r="A105" s="84"/>
      <c r="B105" s="246"/>
      <c r="C105" s="247"/>
      <c r="D105" s="248"/>
      <c r="E105" s="247"/>
      <c r="F105" s="247"/>
      <c r="G105" s="249"/>
      <c r="H105" s="219"/>
      <c r="I105" s="222"/>
      <c r="J105" s="223"/>
      <c r="K105" s="219"/>
    </row>
    <row r="106" spans="1:11" x14ac:dyDescent="0.25">
      <c r="A106" s="72" t="s">
        <v>106</v>
      </c>
      <c r="B106" s="72"/>
      <c r="C106" s="73"/>
      <c r="D106" s="73"/>
      <c r="E106" s="72"/>
      <c r="F106" s="72"/>
      <c r="G106" s="8"/>
      <c r="H106" s="74">
        <v>304133527.31975424</v>
      </c>
      <c r="I106" s="74">
        <v>46679128.025154412</v>
      </c>
      <c r="J106" s="9">
        <v>0.15348234848201323</v>
      </c>
      <c r="K106" s="74">
        <v>257454399.29459989</v>
      </c>
    </row>
    <row r="107" spans="1:11" x14ac:dyDescent="0.25">
      <c r="A107" s="75"/>
      <c r="B107" s="75"/>
      <c r="C107" s="76"/>
      <c r="D107" s="76"/>
      <c r="E107" s="75"/>
      <c r="F107" s="75"/>
      <c r="G107" s="10"/>
      <c r="H107" s="77"/>
      <c r="I107" s="78"/>
      <c r="J107" s="79"/>
      <c r="K107" s="77"/>
    </row>
    <row r="108" spans="1:11" x14ac:dyDescent="0.25">
      <c r="A108" s="81"/>
      <c r="B108" s="170"/>
      <c r="C108" s="82"/>
      <c r="D108" s="82"/>
      <c r="E108" s="82"/>
      <c r="F108" s="82"/>
      <c r="G108" s="166"/>
      <c r="H108" s="165"/>
      <c r="I108" s="165"/>
      <c r="J108" s="165"/>
      <c r="K108" s="165"/>
    </row>
    <row r="109" spans="1:11" x14ac:dyDescent="0.25">
      <c r="A109" s="83"/>
      <c r="B109" s="83"/>
      <c r="C109" s="84"/>
      <c r="D109" s="84"/>
      <c r="E109" s="83"/>
      <c r="F109" s="83"/>
      <c r="G109" s="12"/>
      <c r="H109" s="85"/>
      <c r="I109" s="86"/>
      <c r="J109" s="87"/>
      <c r="K109" s="85"/>
    </row>
    <row r="110" spans="1:11" x14ac:dyDescent="0.25">
      <c r="A110" s="72" t="s">
        <v>107</v>
      </c>
      <c r="B110" s="68"/>
      <c r="C110" s="67"/>
      <c r="D110" s="67"/>
      <c r="E110" s="68"/>
      <c r="F110" s="68"/>
      <c r="G110" s="7"/>
      <c r="H110" s="74">
        <v>6209309294.3197546</v>
      </c>
      <c r="I110" s="74">
        <v>3111384426.7220192</v>
      </c>
      <c r="J110" s="9">
        <v>0.50108382096029558</v>
      </c>
      <c r="K110" s="74">
        <v>3097924867.5977354</v>
      </c>
    </row>
    <row r="111" spans="1:11" x14ac:dyDescent="0.25">
      <c r="A111" s="75"/>
      <c r="B111" s="75"/>
      <c r="C111" s="76"/>
      <c r="D111" s="76"/>
      <c r="E111" s="75"/>
      <c r="F111" s="75"/>
      <c r="G111" s="10"/>
      <c r="H111" s="88"/>
      <c r="I111" s="89"/>
      <c r="J111" s="90"/>
      <c r="K111" s="88"/>
    </row>
    <row r="112" spans="1:11" x14ac:dyDescent="0.25">
      <c r="A112" s="82"/>
      <c r="B112" s="82"/>
      <c r="C112" s="82"/>
      <c r="D112" s="82"/>
      <c r="E112" s="82"/>
      <c r="F112" s="82"/>
      <c r="G112" s="11"/>
      <c r="H112" s="91"/>
      <c r="I112" s="91"/>
      <c r="J112" s="91"/>
      <c r="K112" s="91"/>
    </row>
    <row r="113" spans="1:11" x14ac:dyDescent="0.25">
      <c r="A113" s="94" t="s">
        <v>100</v>
      </c>
      <c r="B113" s="92"/>
      <c r="C113" s="82"/>
      <c r="D113" s="82"/>
      <c r="E113" s="82"/>
      <c r="F113" s="82"/>
      <c r="G113" s="11"/>
      <c r="H113" s="13"/>
      <c r="I113" s="13"/>
      <c r="J113" s="13"/>
      <c r="K113" s="13"/>
    </row>
    <row r="114" spans="1:11" x14ac:dyDescent="0.25">
      <c r="A114" s="13"/>
      <c r="B114" s="93"/>
      <c r="C114" s="13"/>
      <c r="D114" s="13"/>
      <c r="E114" s="13"/>
      <c r="F114" s="13"/>
      <c r="H114" s="13"/>
      <c r="I114" s="13"/>
      <c r="J114" s="13"/>
      <c r="K114" s="13"/>
    </row>
  </sheetData>
  <mergeCells count="20">
    <mergeCell ref="G88:G89"/>
    <mergeCell ref="H88:H89"/>
    <mergeCell ref="I88:J88"/>
    <mergeCell ref="K88:K89"/>
    <mergeCell ref="A88:A89"/>
    <mergeCell ref="B88:B89"/>
    <mergeCell ref="C88:C89"/>
    <mergeCell ref="D88:E88"/>
    <mergeCell ref="F88:F89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topLeftCell="A70" zoomScale="62" zoomScaleNormal="62" workbookViewId="0">
      <selection activeCell="F54" sqref="F54"/>
    </sheetView>
  </sheetViews>
  <sheetFormatPr baseColWidth="10" defaultRowHeight="15" x14ac:dyDescent="0.25"/>
  <cols>
    <col min="1" max="1" width="15.42578125" style="13" customWidth="1"/>
    <col min="2" max="2" width="78.85546875" style="13" customWidth="1"/>
    <col min="3" max="3" width="16.5703125" style="13" customWidth="1"/>
    <col min="4" max="5" width="11.42578125" style="13"/>
    <col min="6" max="6" width="14.7109375" style="13" customWidth="1"/>
    <col min="7" max="7" width="24.5703125" style="13" customWidth="1"/>
    <col min="8" max="8" width="22.85546875" style="13" customWidth="1"/>
    <col min="9" max="9" width="17.85546875" style="13" customWidth="1"/>
    <col min="10" max="10" width="11.42578125" style="13"/>
    <col min="11" max="11" width="19.42578125" style="13" customWidth="1"/>
    <col min="12" max="16384" width="11.42578125" style="13"/>
  </cols>
  <sheetData>
    <row r="1" spans="1:13" ht="18.75" x14ac:dyDescent="0.3">
      <c r="A1" s="361" t="s">
        <v>102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259" t="s">
        <v>50</v>
      </c>
      <c r="E3" s="259"/>
      <c r="F3" s="259"/>
      <c r="G3" s="259"/>
    </row>
    <row r="4" spans="1:13" x14ac:dyDescent="0.25">
      <c r="M4" s="260"/>
    </row>
    <row r="5" spans="1:13" x14ac:dyDescent="0.25">
      <c r="A5" s="362" t="s">
        <v>1</v>
      </c>
      <c r="B5" s="364" t="s">
        <v>2</v>
      </c>
      <c r="C5" s="362" t="s">
        <v>3</v>
      </c>
      <c r="D5" s="379" t="s">
        <v>4</v>
      </c>
      <c r="E5" s="380"/>
      <c r="F5" s="362" t="s">
        <v>5</v>
      </c>
      <c r="G5" s="362" t="s">
        <v>47</v>
      </c>
      <c r="H5" s="372" t="s">
        <v>48</v>
      </c>
      <c r="I5" s="374" t="s">
        <v>52</v>
      </c>
      <c r="J5" s="375"/>
      <c r="K5" s="372" t="s">
        <v>6</v>
      </c>
      <c r="M5" s="260"/>
    </row>
    <row r="6" spans="1:13" x14ac:dyDescent="0.25">
      <c r="A6" s="363" t="s">
        <v>1</v>
      </c>
      <c r="B6" s="365"/>
      <c r="C6" s="363"/>
      <c r="D6" s="261" t="s">
        <v>8</v>
      </c>
      <c r="E6" s="262" t="s">
        <v>9</v>
      </c>
      <c r="F6" s="363"/>
      <c r="G6" s="363"/>
      <c r="H6" s="373"/>
      <c r="I6" s="262" t="s">
        <v>7</v>
      </c>
      <c r="J6" s="262" t="s">
        <v>10</v>
      </c>
      <c r="K6" s="373"/>
    </row>
    <row r="7" spans="1:13" x14ac:dyDescent="0.25">
      <c r="A7" s="19"/>
      <c r="B7" s="19"/>
      <c r="C7" s="19"/>
      <c r="D7" s="19"/>
      <c r="E7" s="110"/>
      <c r="F7" s="18"/>
      <c r="G7" s="263"/>
      <c r="H7" s="19"/>
      <c r="I7" s="19"/>
      <c r="J7" s="19"/>
      <c r="K7" s="18"/>
      <c r="M7" s="260"/>
    </row>
    <row r="8" spans="1:13" x14ac:dyDescent="0.25">
      <c r="A8" s="25" t="s">
        <v>11</v>
      </c>
      <c r="B8" s="99" t="s">
        <v>54</v>
      </c>
      <c r="C8" s="24">
        <v>43560</v>
      </c>
      <c r="D8" s="34">
        <v>6492</v>
      </c>
      <c r="E8" s="130">
        <v>43832</v>
      </c>
      <c r="F8" s="24">
        <v>46880</v>
      </c>
      <c r="G8" s="264">
        <v>3.1890410958904107</v>
      </c>
      <c r="H8" s="80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5" t="s">
        <v>12</v>
      </c>
      <c r="B9" s="265" t="s">
        <v>38</v>
      </c>
      <c r="C9" s="24">
        <v>43224</v>
      </c>
      <c r="D9" s="34">
        <v>6300</v>
      </c>
      <c r="E9" s="130">
        <v>43606</v>
      </c>
      <c r="F9" s="24">
        <v>45802</v>
      </c>
      <c r="G9" s="264" t="s">
        <v>104</v>
      </c>
      <c r="H9" s="80">
        <v>15000000</v>
      </c>
      <c r="I9" s="95">
        <v>12879090.949999999</v>
      </c>
      <c r="J9" s="107">
        <v>0.85860606333333334</v>
      </c>
      <c r="K9" s="80">
        <v>2120909.0500000007</v>
      </c>
    </row>
    <row r="10" spans="1:13" x14ac:dyDescent="0.25">
      <c r="A10" s="25" t="s">
        <v>13</v>
      </c>
      <c r="B10" s="99" t="s">
        <v>14</v>
      </c>
      <c r="C10" s="24">
        <v>42469</v>
      </c>
      <c r="D10" s="34">
        <v>5961</v>
      </c>
      <c r="E10" s="130">
        <v>43039</v>
      </c>
      <c r="F10" s="24">
        <v>45818</v>
      </c>
      <c r="G10" s="264" t="s">
        <v>77</v>
      </c>
      <c r="H10" s="80">
        <v>20000000</v>
      </c>
      <c r="I10" s="95">
        <v>17341809.5</v>
      </c>
      <c r="J10" s="107">
        <v>0.86709047500000003</v>
      </c>
      <c r="K10" s="80">
        <v>2658190.5</v>
      </c>
    </row>
    <row r="11" spans="1:13" x14ac:dyDescent="0.25">
      <c r="A11" s="25" t="s">
        <v>91</v>
      </c>
      <c r="B11" s="265" t="s">
        <v>61</v>
      </c>
      <c r="C11" s="24">
        <v>43560</v>
      </c>
      <c r="D11" s="34">
        <v>6693</v>
      </c>
      <c r="E11" s="130">
        <v>44210</v>
      </c>
      <c r="F11" s="24">
        <v>46406</v>
      </c>
      <c r="G11" s="264">
        <v>1.8904109589041096</v>
      </c>
      <c r="H11" s="54">
        <v>25000000</v>
      </c>
      <c r="I11" s="95">
        <v>11003461.790000001</v>
      </c>
      <c r="J11" s="109">
        <v>0.44013847160000003</v>
      </c>
      <c r="K11" s="80">
        <v>13996538.209999999</v>
      </c>
    </row>
    <row r="12" spans="1:13" x14ac:dyDescent="0.25">
      <c r="A12" s="25" t="s">
        <v>15</v>
      </c>
      <c r="B12" s="176" t="s">
        <v>39</v>
      </c>
      <c r="C12" s="24">
        <v>42934</v>
      </c>
      <c r="D12" s="34">
        <v>6218</v>
      </c>
      <c r="E12" s="130">
        <v>43423</v>
      </c>
      <c r="F12" s="24">
        <v>45984</v>
      </c>
      <c r="G12" s="264">
        <v>0.73424657534246573</v>
      </c>
      <c r="H12" s="80">
        <v>10000000</v>
      </c>
      <c r="I12" s="95">
        <v>7234067</v>
      </c>
      <c r="J12" s="107">
        <v>0.72340669999999996</v>
      </c>
      <c r="K12" s="80">
        <v>2765933</v>
      </c>
    </row>
    <row r="13" spans="1:13" x14ac:dyDescent="0.25">
      <c r="A13" s="25" t="s">
        <v>17</v>
      </c>
      <c r="B13" s="171" t="s">
        <v>40</v>
      </c>
      <c r="C13" s="24">
        <v>42557</v>
      </c>
      <c r="D13" s="34">
        <v>6022</v>
      </c>
      <c r="E13" s="130">
        <v>43105</v>
      </c>
      <c r="F13" s="24">
        <v>46039</v>
      </c>
      <c r="G13" s="264">
        <v>0.8849315068493151</v>
      </c>
      <c r="H13" s="95">
        <v>62000000</v>
      </c>
      <c r="I13" s="95">
        <v>57264818.980000004</v>
      </c>
      <c r="J13" s="108">
        <v>0.9236261125806452</v>
      </c>
      <c r="K13" s="80">
        <v>4735181.0199999958</v>
      </c>
    </row>
    <row r="14" spans="1:13" x14ac:dyDescent="0.25">
      <c r="A14" s="25" t="s">
        <v>17</v>
      </c>
      <c r="B14" s="171" t="s">
        <v>21</v>
      </c>
      <c r="C14" s="24">
        <v>43224</v>
      </c>
      <c r="D14" s="34">
        <v>6151</v>
      </c>
      <c r="E14" s="130">
        <v>43361</v>
      </c>
      <c r="F14" s="24">
        <v>45920</v>
      </c>
      <c r="G14" s="264">
        <v>0.55890410958904113</v>
      </c>
      <c r="H14" s="95">
        <v>160000000</v>
      </c>
      <c r="I14" s="95">
        <v>156551580.07000002</v>
      </c>
      <c r="J14" s="108">
        <v>0.97844737543750016</v>
      </c>
      <c r="K14" s="80">
        <v>3448419.9299999774</v>
      </c>
    </row>
    <row r="15" spans="1:13" x14ac:dyDescent="0.25">
      <c r="A15" s="25" t="s">
        <v>17</v>
      </c>
      <c r="B15" s="177" t="s">
        <v>41</v>
      </c>
      <c r="C15" s="24">
        <v>42924</v>
      </c>
      <c r="D15" s="34">
        <v>6236</v>
      </c>
      <c r="E15" s="130">
        <v>43427</v>
      </c>
      <c r="F15" s="24">
        <v>45991</v>
      </c>
      <c r="G15" s="264">
        <v>0.75342465753424659</v>
      </c>
      <c r="H15" s="95">
        <v>90000000</v>
      </c>
      <c r="I15" s="95">
        <v>67124059.579999998</v>
      </c>
      <c r="J15" s="108">
        <v>0.7458228842222222</v>
      </c>
      <c r="K15" s="80">
        <v>22875940.420000002</v>
      </c>
    </row>
    <row r="16" spans="1:13" x14ac:dyDescent="0.25">
      <c r="A16" s="25" t="s">
        <v>17</v>
      </c>
      <c r="B16" s="171" t="s">
        <v>53</v>
      </c>
      <c r="C16" s="24">
        <v>43560</v>
      </c>
      <c r="D16" s="34">
        <v>6424</v>
      </c>
      <c r="E16" s="130">
        <v>43786</v>
      </c>
      <c r="F16" s="24">
        <v>46704</v>
      </c>
      <c r="G16" s="264">
        <v>2.7068493150684931</v>
      </c>
      <c r="H16" s="95">
        <v>100000000</v>
      </c>
      <c r="I16" s="95">
        <v>10782632.34</v>
      </c>
      <c r="J16" s="108">
        <v>0.10782632339999999</v>
      </c>
      <c r="K16" s="80">
        <v>89217367.659999996</v>
      </c>
    </row>
    <row r="17" spans="1:11" x14ac:dyDescent="0.25">
      <c r="A17" s="25" t="s">
        <v>62</v>
      </c>
      <c r="B17" s="99" t="s">
        <v>57</v>
      </c>
      <c r="C17" s="24">
        <v>43413</v>
      </c>
      <c r="D17" s="34">
        <v>6521</v>
      </c>
      <c r="E17" s="130">
        <v>43916</v>
      </c>
      <c r="F17" s="53">
        <v>46292</v>
      </c>
      <c r="G17" s="264">
        <v>1.5780821917808219</v>
      </c>
      <c r="H17" s="54">
        <v>15000000</v>
      </c>
      <c r="I17" s="95">
        <v>8062759.8300000001</v>
      </c>
      <c r="J17" s="107">
        <v>0.53751732200000002</v>
      </c>
      <c r="K17" s="80">
        <v>6937240.1699999999</v>
      </c>
    </row>
    <row r="18" spans="1:11" x14ac:dyDescent="0.25">
      <c r="A18" s="25" t="s">
        <v>19</v>
      </c>
      <c r="B18" s="99" t="s">
        <v>22</v>
      </c>
      <c r="C18" s="24">
        <v>42934</v>
      </c>
      <c r="D18" s="34">
        <v>6144</v>
      </c>
      <c r="E18" s="130">
        <v>43335</v>
      </c>
      <c r="F18" s="53">
        <v>45898</v>
      </c>
      <c r="G18" s="264" t="s">
        <v>75</v>
      </c>
      <c r="H18" s="54">
        <v>40000000</v>
      </c>
      <c r="I18" s="95">
        <v>34884660.339999996</v>
      </c>
      <c r="J18" s="107">
        <v>0.87211650849999989</v>
      </c>
      <c r="K18" s="80">
        <v>5115339.6600000039</v>
      </c>
    </row>
    <row r="19" spans="1:11" x14ac:dyDescent="0.25">
      <c r="A19" s="25" t="s">
        <v>20</v>
      </c>
      <c r="B19" s="99" t="s">
        <v>42</v>
      </c>
      <c r="C19" s="24">
        <v>43440</v>
      </c>
      <c r="D19" s="34">
        <v>6298</v>
      </c>
      <c r="E19" s="130">
        <v>43591</v>
      </c>
      <c r="F19" s="53">
        <v>46881</v>
      </c>
      <c r="G19" s="264">
        <v>3.1917808219178081</v>
      </c>
      <c r="H19" s="54">
        <v>130000000</v>
      </c>
      <c r="I19" s="95">
        <v>38973629.440000005</v>
      </c>
      <c r="J19" s="107">
        <v>0.29979714953846159</v>
      </c>
      <c r="K19" s="80">
        <v>91026370.560000002</v>
      </c>
    </row>
    <row r="20" spans="1:11" x14ac:dyDescent="0.25">
      <c r="A20" s="25" t="s">
        <v>70</v>
      </c>
      <c r="B20" s="99" t="s">
        <v>23</v>
      </c>
      <c r="C20" s="24">
        <v>42310</v>
      </c>
      <c r="D20" s="34">
        <v>5665</v>
      </c>
      <c r="E20" s="130">
        <v>42657</v>
      </c>
      <c r="F20" s="53">
        <v>45950</v>
      </c>
      <c r="G20" s="264">
        <v>0.64109589041095894</v>
      </c>
      <c r="H20" s="54">
        <v>30000000</v>
      </c>
      <c r="I20" s="95">
        <v>27331800.450000003</v>
      </c>
      <c r="J20" s="107">
        <v>0.91106001500000011</v>
      </c>
      <c r="K20" s="80">
        <v>2668199.549999997</v>
      </c>
    </row>
    <row r="21" spans="1:11" x14ac:dyDescent="0.25">
      <c r="A21" s="25" t="s">
        <v>65</v>
      </c>
      <c r="B21" s="99" t="s">
        <v>92</v>
      </c>
      <c r="C21" s="24">
        <v>44427</v>
      </c>
      <c r="D21" s="34">
        <v>6880</v>
      </c>
      <c r="E21" s="130">
        <v>44550</v>
      </c>
      <c r="F21" s="53">
        <v>46377</v>
      </c>
      <c r="G21" s="264">
        <v>1.810958904109589</v>
      </c>
      <c r="H21" s="54">
        <v>43000000</v>
      </c>
      <c r="I21" s="95">
        <v>34712242.020000003</v>
      </c>
      <c r="J21" s="109">
        <v>0.8072614423255815</v>
      </c>
      <c r="K21" s="80">
        <v>8287757.9799999967</v>
      </c>
    </row>
    <row r="22" spans="1:11" x14ac:dyDescent="0.25">
      <c r="A22" s="25" t="s">
        <v>17</v>
      </c>
      <c r="B22" s="99" t="s">
        <v>60</v>
      </c>
      <c r="C22" s="24">
        <v>43962</v>
      </c>
      <c r="D22" s="34">
        <v>6683</v>
      </c>
      <c r="E22" s="24">
        <v>44188</v>
      </c>
      <c r="F22" s="53">
        <v>46745</v>
      </c>
      <c r="G22" s="264">
        <v>2.8191780821917809</v>
      </c>
      <c r="H22" s="54">
        <v>235000000</v>
      </c>
      <c r="I22" s="95">
        <v>195198299.44000003</v>
      </c>
      <c r="J22" s="109">
        <v>0.83063106144680865</v>
      </c>
      <c r="K22" s="80">
        <v>39801700.559999973</v>
      </c>
    </row>
    <row r="23" spans="1:11" x14ac:dyDescent="0.25">
      <c r="A23" s="25" t="s">
        <v>17</v>
      </c>
      <c r="B23" s="266" t="s">
        <v>72</v>
      </c>
      <c r="C23" s="24">
        <v>44636</v>
      </c>
      <c r="D23" s="34">
        <v>6972</v>
      </c>
      <c r="E23" s="24">
        <v>44813</v>
      </c>
      <c r="F23" s="53">
        <v>47193</v>
      </c>
      <c r="G23" s="264">
        <v>4.0465753424657533</v>
      </c>
      <c r="H23" s="54">
        <v>215000000</v>
      </c>
      <c r="I23" s="95">
        <v>79284843.579999998</v>
      </c>
      <c r="J23" s="129">
        <v>0.36876671432558139</v>
      </c>
      <c r="K23" s="267">
        <v>135715156.42000002</v>
      </c>
    </row>
    <row r="24" spans="1:11" x14ac:dyDescent="0.25">
      <c r="A24" s="25" t="s">
        <v>16</v>
      </c>
      <c r="B24" s="266" t="s">
        <v>73</v>
      </c>
      <c r="C24" s="24">
        <v>43517</v>
      </c>
      <c r="D24" s="34">
        <v>6976</v>
      </c>
      <c r="E24" s="24">
        <v>44813</v>
      </c>
      <c r="F24" s="53">
        <v>46643</v>
      </c>
      <c r="G24" s="264">
        <v>2.5397260273972604</v>
      </c>
      <c r="H24" s="54">
        <v>20000000</v>
      </c>
      <c r="I24" s="95">
        <v>2000000</v>
      </c>
      <c r="J24" s="129">
        <v>0.1</v>
      </c>
      <c r="K24" s="54">
        <v>18000000</v>
      </c>
    </row>
    <row r="25" spans="1:11" x14ac:dyDescent="0.25">
      <c r="A25" s="25" t="s">
        <v>71</v>
      </c>
      <c r="B25" s="266" t="s">
        <v>67</v>
      </c>
      <c r="C25" s="24">
        <v>44005</v>
      </c>
      <c r="D25" s="34">
        <v>6904</v>
      </c>
      <c r="E25" s="24">
        <v>44680</v>
      </c>
      <c r="F25" s="53">
        <v>46876</v>
      </c>
      <c r="G25" s="264">
        <v>3.1780821917808217</v>
      </c>
      <c r="H25" s="54">
        <v>20000000</v>
      </c>
      <c r="I25" s="95">
        <v>5020640</v>
      </c>
      <c r="J25" s="129">
        <v>0.25103199999999998</v>
      </c>
      <c r="K25" s="54">
        <v>14979360</v>
      </c>
    </row>
    <row r="26" spans="1:11" x14ac:dyDescent="0.25">
      <c r="A26" s="25" t="s">
        <v>91</v>
      </c>
      <c r="B26" s="266" t="s">
        <v>74</v>
      </c>
      <c r="C26" s="130">
        <v>43998</v>
      </c>
      <c r="D26" s="131">
        <v>7025</v>
      </c>
      <c r="E26" s="130">
        <v>44867</v>
      </c>
      <c r="F26" s="53">
        <v>47080</v>
      </c>
      <c r="G26" s="264">
        <v>3.7369863013698632</v>
      </c>
      <c r="H26" s="54">
        <v>30000000</v>
      </c>
      <c r="I26" s="95">
        <v>8975310.129999999</v>
      </c>
      <c r="J26" s="109">
        <v>0.29917700433333327</v>
      </c>
      <c r="K26" s="54">
        <v>21024689.870000001</v>
      </c>
    </row>
    <row r="27" spans="1:11" x14ac:dyDescent="0.25">
      <c r="A27" s="25" t="s">
        <v>17</v>
      </c>
      <c r="B27" s="265" t="s">
        <v>79</v>
      </c>
      <c r="C27" s="24">
        <v>44069</v>
      </c>
      <c r="D27" s="34">
        <v>7088</v>
      </c>
      <c r="E27" s="24">
        <v>45057</v>
      </c>
      <c r="F27" s="53">
        <v>47250</v>
      </c>
      <c r="G27" s="264">
        <v>4.2027397260273975</v>
      </c>
      <c r="H27" s="54">
        <v>115000000</v>
      </c>
      <c r="I27" s="95">
        <v>0</v>
      </c>
      <c r="J27" s="109">
        <v>0</v>
      </c>
      <c r="K27" s="54">
        <v>115000000</v>
      </c>
    </row>
    <row r="28" spans="1:11" x14ac:dyDescent="0.25">
      <c r="A28" s="25" t="s">
        <v>18</v>
      </c>
      <c r="B28" s="266" t="s">
        <v>93</v>
      </c>
      <c r="C28" s="24">
        <v>43906</v>
      </c>
      <c r="D28" s="34">
        <v>7077</v>
      </c>
      <c r="E28" s="24">
        <v>45040</v>
      </c>
      <c r="F28" s="53">
        <v>47232</v>
      </c>
      <c r="G28" s="264">
        <v>4.1534246575342468</v>
      </c>
      <c r="H28" s="54">
        <v>45000000</v>
      </c>
      <c r="I28" s="95">
        <v>563598.16</v>
      </c>
      <c r="J28" s="109">
        <v>1.2524403555555556E-2</v>
      </c>
      <c r="K28" s="54">
        <v>44436401.840000004</v>
      </c>
    </row>
    <row r="29" spans="1:11" x14ac:dyDescent="0.25">
      <c r="A29" s="25" t="s">
        <v>17</v>
      </c>
      <c r="B29" s="266" t="s">
        <v>81</v>
      </c>
      <c r="C29" s="24">
        <v>44685</v>
      </c>
      <c r="D29" s="34">
        <v>7074</v>
      </c>
      <c r="E29" s="24">
        <v>45040</v>
      </c>
      <c r="F29" s="53">
        <v>47232</v>
      </c>
      <c r="G29" s="264">
        <v>4.1534246575342468</v>
      </c>
      <c r="H29" s="54">
        <v>105000000</v>
      </c>
      <c r="I29" s="95">
        <v>0</v>
      </c>
      <c r="J29" s="109">
        <v>0</v>
      </c>
      <c r="K29" s="54">
        <v>105000000</v>
      </c>
    </row>
    <row r="30" spans="1:11" x14ac:dyDescent="0.25">
      <c r="A30" s="25" t="s">
        <v>16</v>
      </c>
      <c r="B30" s="266" t="s">
        <v>82</v>
      </c>
      <c r="C30" s="130">
        <v>43921</v>
      </c>
      <c r="D30" s="131">
        <v>7112</v>
      </c>
      <c r="E30" s="130">
        <v>45103</v>
      </c>
      <c r="F30" s="53">
        <v>46930</v>
      </c>
      <c r="G30" s="264">
        <v>3.3260273972602739</v>
      </c>
      <c r="H30" s="172">
        <v>30000000</v>
      </c>
      <c r="I30" s="95">
        <v>5015629</v>
      </c>
      <c r="J30" s="109">
        <v>0.16718763333333334</v>
      </c>
      <c r="K30" s="54">
        <v>24984371</v>
      </c>
    </row>
    <row r="31" spans="1:11" x14ac:dyDescent="0.25">
      <c r="A31" s="25" t="s">
        <v>11</v>
      </c>
      <c r="B31" s="265" t="s">
        <v>84</v>
      </c>
      <c r="C31" s="130">
        <v>44426</v>
      </c>
      <c r="D31" s="131">
        <v>7147</v>
      </c>
      <c r="E31" s="130">
        <v>45184</v>
      </c>
      <c r="F31" s="53">
        <v>47376</v>
      </c>
      <c r="G31" s="264">
        <v>4.5479452054794525</v>
      </c>
      <c r="H31" s="172">
        <v>70000000</v>
      </c>
      <c r="I31" s="95">
        <v>39741857.799999997</v>
      </c>
      <c r="J31" s="109">
        <v>0.56774082571428564</v>
      </c>
      <c r="K31" s="54">
        <v>30258142.200000003</v>
      </c>
    </row>
    <row r="32" spans="1:11" x14ac:dyDescent="0.25">
      <c r="A32" s="25" t="s">
        <v>17</v>
      </c>
      <c r="B32" s="265" t="s">
        <v>88</v>
      </c>
      <c r="C32" s="130">
        <v>45397</v>
      </c>
      <c r="D32" s="131">
        <v>7403</v>
      </c>
      <c r="E32" s="130">
        <v>45645</v>
      </c>
      <c r="F32" s="53">
        <v>47588</v>
      </c>
      <c r="G32" s="264">
        <v>5.1287671232876715</v>
      </c>
      <c r="H32" s="172">
        <v>34050000</v>
      </c>
      <c r="I32" s="95">
        <v>0</v>
      </c>
      <c r="J32" s="109">
        <v>0</v>
      </c>
      <c r="K32" s="54">
        <v>34050000</v>
      </c>
    </row>
    <row r="33" spans="1:13" x14ac:dyDescent="0.25">
      <c r="A33" s="25" t="s">
        <v>18</v>
      </c>
      <c r="B33" s="266" t="s">
        <v>88</v>
      </c>
      <c r="C33" s="24">
        <v>45397</v>
      </c>
      <c r="D33" s="34">
        <v>7403</v>
      </c>
      <c r="E33" s="24">
        <v>45645</v>
      </c>
      <c r="F33" s="53">
        <v>47588</v>
      </c>
      <c r="G33" s="264">
        <v>5.1287671232876715</v>
      </c>
      <c r="H33" s="172">
        <v>25950000</v>
      </c>
      <c r="I33" s="95">
        <v>0</v>
      </c>
      <c r="J33" s="109">
        <v>0</v>
      </c>
      <c r="K33" s="54">
        <v>25950000</v>
      </c>
    </row>
    <row r="34" spans="1:13" x14ac:dyDescent="0.25">
      <c r="A34" s="25" t="s">
        <v>11</v>
      </c>
      <c r="B34" s="265" t="s">
        <v>89</v>
      </c>
      <c r="C34" s="24">
        <v>44952</v>
      </c>
      <c r="D34" s="34">
        <v>7414</v>
      </c>
      <c r="E34" s="24">
        <v>45649</v>
      </c>
      <c r="F34" s="53">
        <v>47144</v>
      </c>
      <c r="G34" s="264">
        <v>3.9123287671232876</v>
      </c>
      <c r="H34" s="172">
        <v>260000000</v>
      </c>
      <c r="I34" s="95">
        <v>0</v>
      </c>
      <c r="J34" s="109">
        <v>0</v>
      </c>
      <c r="K34" s="54">
        <v>260000000</v>
      </c>
    </row>
    <row r="35" spans="1:13" x14ac:dyDescent="0.25">
      <c r="A35" s="36"/>
      <c r="B35" s="37" t="s">
        <v>24</v>
      </c>
      <c r="C35" s="132"/>
      <c r="D35" s="38"/>
      <c r="E35" s="38"/>
      <c r="F35" s="38"/>
      <c r="G35" s="65"/>
      <c r="H35" s="39">
        <v>2070000000</v>
      </c>
      <c r="I35" s="39">
        <v>850977448.69999993</v>
      </c>
      <c r="J35" s="3">
        <v>0.41110021676328501</v>
      </c>
      <c r="K35" s="39">
        <v>1219022551.3000002</v>
      </c>
    </row>
    <row r="36" spans="1:13" x14ac:dyDescent="0.25">
      <c r="A36" s="25"/>
      <c r="B36" s="232"/>
      <c r="C36" s="43"/>
      <c r="D36" s="41"/>
      <c r="E36" s="41"/>
      <c r="F36" s="41"/>
      <c r="G36" s="41"/>
      <c r="H36" s="42"/>
      <c r="I36" s="41"/>
      <c r="J36" s="41"/>
      <c r="K36" s="43"/>
    </row>
    <row r="37" spans="1:13" x14ac:dyDescent="0.25">
      <c r="A37" s="268" t="s">
        <v>12</v>
      </c>
      <c r="B37" s="179" t="s">
        <v>58</v>
      </c>
      <c r="C37" s="180">
        <v>43935</v>
      </c>
      <c r="D37" s="181">
        <v>6524</v>
      </c>
      <c r="E37" s="180">
        <v>43916</v>
      </c>
      <c r="F37" s="242">
        <v>46203</v>
      </c>
      <c r="G37" s="182">
        <v>1.3342465753424657</v>
      </c>
      <c r="H37" s="183">
        <v>100000000</v>
      </c>
      <c r="I37" s="183">
        <v>55448917.710000008</v>
      </c>
      <c r="J37" s="184">
        <v>0.55448917710000012</v>
      </c>
      <c r="K37" s="185">
        <v>44551082.289999992</v>
      </c>
      <c r="M37" s="260"/>
    </row>
    <row r="38" spans="1:13" x14ac:dyDescent="0.25">
      <c r="A38" s="269" t="s">
        <v>18</v>
      </c>
      <c r="B38" s="270" t="s">
        <v>59</v>
      </c>
      <c r="C38" s="46">
        <v>43619</v>
      </c>
      <c r="D38" s="47">
        <v>6523</v>
      </c>
      <c r="E38" s="46">
        <v>43916</v>
      </c>
      <c r="F38" s="46">
        <v>46203</v>
      </c>
      <c r="G38" s="182">
        <v>1.3342465753424657</v>
      </c>
      <c r="H38" s="48">
        <v>115000000</v>
      </c>
      <c r="I38" s="48">
        <v>76450369.270000011</v>
      </c>
      <c r="J38" s="49">
        <v>0.66478581973913053</v>
      </c>
      <c r="K38" s="50">
        <v>38549630.729999989</v>
      </c>
    </row>
    <row r="39" spans="1:13" x14ac:dyDescent="0.25">
      <c r="A39" s="269" t="s">
        <v>17</v>
      </c>
      <c r="B39" s="270" t="s">
        <v>25</v>
      </c>
      <c r="C39" s="46">
        <v>42626</v>
      </c>
      <c r="D39" s="47">
        <v>6025</v>
      </c>
      <c r="E39" s="46">
        <v>43105</v>
      </c>
      <c r="F39" s="46">
        <v>46022</v>
      </c>
      <c r="G39" s="182">
        <v>0.83835616438356164</v>
      </c>
      <c r="H39" s="48">
        <v>100000000</v>
      </c>
      <c r="I39" s="48">
        <v>72668186.299999997</v>
      </c>
      <c r="J39" s="49">
        <v>0.72668186299999993</v>
      </c>
      <c r="K39" s="50">
        <v>27331813.700000003</v>
      </c>
    </row>
    <row r="40" spans="1:13" x14ac:dyDescent="0.25">
      <c r="A40" s="269" t="s">
        <v>17</v>
      </c>
      <c r="B40" s="270" t="s">
        <v>85</v>
      </c>
      <c r="C40" s="46">
        <v>44985</v>
      </c>
      <c r="D40" s="47">
        <v>7201</v>
      </c>
      <c r="E40" s="46">
        <v>45254</v>
      </c>
      <c r="F40" s="46">
        <v>47116</v>
      </c>
      <c r="G40" s="182">
        <v>3.8356164383561642</v>
      </c>
      <c r="H40" s="48">
        <v>105000000</v>
      </c>
      <c r="I40" s="48">
        <v>4552794.75</v>
      </c>
      <c r="J40" s="49">
        <v>4.3359950000000001E-2</v>
      </c>
      <c r="K40" s="50">
        <v>100447205.25</v>
      </c>
    </row>
    <row r="41" spans="1:13" x14ac:dyDescent="0.25">
      <c r="A41" s="269" t="s">
        <v>17</v>
      </c>
      <c r="B41" s="270" t="s">
        <v>101</v>
      </c>
      <c r="C41" s="46">
        <v>45511</v>
      </c>
      <c r="D41" s="47">
        <v>7433</v>
      </c>
      <c r="E41" s="46">
        <v>45664</v>
      </c>
      <c r="F41" s="46">
        <v>47125</v>
      </c>
      <c r="G41" s="182">
        <v>3.8602739726027395</v>
      </c>
      <c r="H41" s="48">
        <v>104190000</v>
      </c>
      <c r="I41" s="48">
        <v>0</v>
      </c>
      <c r="J41" s="49">
        <v>0</v>
      </c>
      <c r="K41" s="50">
        <v>104190000</v>
      </c>
    </row>
    <row r="42" spans="1:13" x14ac:dyDescent="0.25">
      <c r="A42" s="269" t="s">
        <v>13</v>
      </c>
      <c r="B42" s="270" t="s">
        <v>101</v>
      </c>
      <c r="C42" s="196">
        <v>45511</v>
      </c>
      <c r="D42" s="197">
        <v>7433</v>
      </c>
      <c r="E42" s="196">
        <v>45664</v>
      </c>
      <c r="F42" s="196">
        <v>47125</v>
      </c>
      <c r="G42" s="182">
        <v>3.8602739726027395</v>
      </c>
      <c r="H42" s="48">
        <v>21110000</v>
      </c>
      <c r="I42" s="48">
        <v>0</v>
      </c>
      <c r="J42" s="49">
        <v>0</v>
      </c>
      <c r="K42" s="50">
        <v>21110000</v>
      </c>
    </row>
    <row r="43" spans="1:13" x14ac:dyDescent="0.25">
      <c r="A43" s="36"/>
      <c r="B43" s="37" t="s">
        <v>26</v>
      </c>
      <c r="C43" s="132"/>
      <c r="D43" s="38"/>
      <c r="E43" s="38"/>
      <c r="F43" s="38"/>
      <c r="G43" s="65"/>
      <c r="H43" s="39">
        <v>545300000</v>
      </c>
      <c r="I43" s="39">
        <v>209120268.03000003</v>
      </c>
      <c r="J43" s="3">
        <v>0.38349581520264081</v>
      </c>
      <c r="K43" s="39">
        <v>336179731.96999997</v>
      </c>
    </row>
    <row r="44" spans="1:13" x14ac:dyDescent="0.25">
      <c r="A44" s="25"/>
      <c r="B44" s="41"/>
      <c r="C44" s="41"/>
      <c r="D44" s="41"/>
      <c r="E44" s="41"/>
      <c r="F44" s="41"/>
      <c r="G44" s="41"/>
      <c r="H44" s="41"/>
      <c r="I44" s="41"/>
      <c r="J44" s="41"/>
      <c r="K44" s="43"/>
      <c r="M44" s="260"/>
    </row>
    <row r="45" spans="1:13" x14ac:dyDescent="0.25">
      <c r="A45" s="25" t="s">
        <v>11</v>
      </c>
      <c r="B45" s="271" t="s">
        <v>63</v>
      </c>
      <c r="C45" s="53">
        <v>42755</v>
      </c>
      <c r="D45" s="22">
        <v>6023</v>
      </c>
      <c r="E45" s="53">
        <v>43105</v>
      </c>
      <c r="F45" s="53">
        <v>45854</v>
      </c>
      <c r="G45" s="34" t="s">
        <v>76</v>
      </c>
      <c r="H45" s="54">
        <v>150000000</v>
      </c>
      <c r="I45" s="54">
        <v>148801129.81</v>
      </c>
      <c r="J45" s="55">
        <v>0.9920075320666667</v>
      </c>
      <c r="K45" s="28">
        <v>1198870.1899999976</v>
      </c>
    </row>
    <row r="46" spans="1:13" x14ac:dyDescent="0.25">
      <c r="A46" s="25" t="s">
        <v>11</v>
      </c>
      <c r="B46" s="271" t="s">
        <v>64</v>
      </c>
      <c r="C46" s="53">
        <v>43095</v>
      </c>
      <c r="D46" s="32">
        <v>6143</v>
      </c>
      <c r="E46" s="53">
        <v>43319</v>
      </c>
      <c r="F46" s="53">
        <v>46368</v>
      </c>
      <c r="G46" s="34" t="s">
        <v>78</v>
      </c>
      <c r="H46" s="54">
        <v>150000000</v>
      </c>
      <c r="I46" s="54">
        <v>130921741.74000001</v>
      </c>
      <c r="J46" s="55">
        <v>0.87281161160000009</v>
      </c>
      <c r="K46" s="28">
        <v>19078258.25999999</v>
      </c>
    </row>
    <row r="47" spans="1:13" x14ac:dyDescent="0.25">
      <c r="A47" s="25" t="s">
        <v>11</v>
      </c>
      <c r="B47" s="272" t="s">
        <v>51</v>
      </c>
      <c r="C47" s="53">
        <v>43404</v>
      </c>
      <c r="D47" s="32">
        <v>6347</v>
      </c>
      <c r="E47" s="53">
        <v>43665</v>
      </c>
      <c r="F47" s="53">
        <v>46045</v>
      </c>
      <c r="G47" s="34">
        <v>0.90136986301369859</v>
      </c>
      <c r="H47" s="54">
        <v>170000000</v>
      </c>
      <c r="I47" s="54">
        <v>157965758.61000001</v>
      </c>
      <c r="J47" s="55">
        <v>0.92921034476470599</v>
      </c>
      <c r="K47" s="28">
        <v>12034241.389999986</v>
      </c>
    </row>
    <row r="48" spans="1:13" x14ac:dyDescent="0.25">
      <c r="A48" s="25" t="s">
        <v>17</v>
      </c>
      <c r="B48" s="271" t="s">
        <v>43</v>
      </c>
      <c r="C48" s="53">
        <v>42965</v>
      </c>
      <c r="D48" s="32">
        <v>6237</v>
      </c>
      <c r="E48" s="53">
        <v>43437</v>
      </c>
      <c r="F48" s="53">
        <v>45813</v>
      </c>
      <c r="G48" s="34" t="s">
        <v>77</v>
      </c>
      <c r="H48" s="54">
        <v>100000000</v>
      </c>
      <c r="I48" s="54">
        <v>87251356.810000002</v>
      </c>
      <c r="J48" s="55">
        <v>0.87251356810000003</v>
      </c>
      <c r="K48" s="28">
        <v>12748643.189999998</v>
      </c>
    </row>
    <row r="49" spans="1:13" x14ac:dyDescent="0.25">
      <c r="A49" s="25" t="s">
        <v>17</v>
      </c>
      <c r="B49" s="271" t="s">
        <v>44</v>
      </c>
      <c r="C49" s="53">
        <v>42965</v>
      </c>
      <c r="D49" s="32">
        <v>6235</v>
      </c>
      <c r="E49" s="53">
        <v>43427</v>
      </c>
      <c r="F49" s="53">
        <v>45990</v>
      </c>
      <c r="G49" s="34">
        <v>0.75068493150684934</v>
      </c>
      <c r="H49" s="54">
        <v>100000000</v>
      </c>
      <c r="I49" s="54">
        <v>80270580.949999988</v>
      </c>
      <c r="J49" s="55">
        <v>0.80270580949999992</v>
      </c>
      <c r="K49" s="28">
        <v>19729419.050000012</v>
      </c>
    </row>
    <row r="50" spans="1:13" x14ac:dyDescent="0.25">
      <c r="A50" s="25" t="s">
        <v>17</v>
      </c>
      <c r="B50" s="271" t="s">
        <v>27</v>
      </c>
      <c r="C50" s="53">
        <v>41733</v>
      </c>
      <c r="D50" s="32">
        <v>5301</v>
      </c>
      <c r="E50" s="53">
        <v>41941</v>
      </c>
      <c r="F50" s="217">
        <v>45838</v>
      </c>
      <c r="G50" s="34" t="s">
        <v>77</v>
      </c>
      <c r="H50" s="54">
        <v>222076000</v>
      </c>
      <c r="I50" s="54">
        <v>201890774.09</v>
      </c>
      <c r="J50" s="55">
        <v>0.90910667559754321</v>
      </c>
      <c r="K50" s="28">
        <v>20185225.909999996</v>
      </c>
    </row>
    <row r="51" spans="1:13" x14ac:dyDescent="0.25">
      <c r="A51" s="25" t="s">
        <v>17</v>
      </c>
      <c r="B51" s="271" t="s">
        <v>21</v>
      </c>
      <c r="C51" s="53">
        <v>43224</v>
      </c>
      <c r="D51" s="22">
        <v>6151</v>
      </c>
      <c r="E51" s="53">
        <v>43361</v>
      </c>
      <c r="F51" s="217">
        <v>45919</v>
      </c>
      <c r="G51" s="34">
        <v>0.55616438356164388</v>
      </c>
      <c r="H51" s="54">
        <v>400000000</v>
      </c>
      <c r="I51" s="54">
        <v>394388522.90000004</v>
      </c>
      <c r="J51" s="55">
        <v>0.98597130725000004</v>
      </c>
      <c r="K51" s="28">
        <v>5611477.0999999642</v>
      </c>
    </row>
    <row r="52" spans="1:13" x14ac:dyDescent="0.25">
      <c r="A52" s="25" t="s">
        <v>17</v>
      </c>
      <c r="B52" s="271" t="s">
        <v>45</v>
      </c>
      <c r="C52" s="53">
        <v>42641</v>
      </c>
      <c r="D52" s="22">
        <v>6024</v>
      </c>
      <c r="E52" s="53">
        <v>43104</v>
      </c>
      <c r="F52" s="217">
        <v>46403</v>
      </c>
      <c r="G52" s="34">
        <v>1.8821917808219177</v>
      </c>
      <c r="H52" s="54">
        <v>100000000</v>
      </c>
      <c r="I52" s="54">
        <v>91970505.890000001</v>
      </c>
      <c r="J52" s="55">
        <v>0.91970505889999998</v>
      </c>
      <c r="K52" s="28">
        <v>8029494.1099999994</v>
      </c>
    </row>
    <row r="53" spans="1:13" x14ac:dyDescent="0.25">
      <c r="A53" s="25" t="s">
        <v>17</v>
      </c>
      <c r="B53" s="271" t="s">
        <v>94</v>
      </c>
      <c r="C53" s="53">
        <v>44067</v>
      </c>
      <c r="D53" s="22">
        <v>6684</v>
      </c>
      <c r="E53" s="53">
        <v>44188</v>
      </c>
      <c r="F53" s="217">
        <v>46015</v>
      </c>
      <c r="G53" s="34">
        <v>0.81917808219178079</v>
      </c>
      <c r="H53" s="54">
        <v>212000000</v>
      </c>
      <c r="I53" s="54">
        <v>113332784.64</v>
      </c>
      <c r="J53" s="55">
        <v>0.53458860679245279</v>
      </c>
      <c r="K53" s="28">
        <v>98667215.359999999</v>
      </c>
    </row>
    <row r="54" spans="1:13" x14ac:dyDescent="0.25">
      <c r="A54" s="25" t="s">
        <v>11</v>
      </c>
      <c r="B54" s="271" t="s">
        <v>95</v>
      </c>
      <c r="C54" s="53">
        <v>44144</v>
      </c>
      <c r="D54" s="22">
        <v>6876</v>
      </c>
      <c r="E54" s="53">
        <v>44546</v>
      </c>
      <c r="F54" s="217">
        <v>46373</v>
      </c>
      <c r="G54" s="34">
        <v>1.8</v>
      </c>
      <c r="H54" s="54">
        <v>250000000</v>
      </c>
      <c r="I54" s="54">
        <v>87431179.849999994</v>
      </c>
      <c r="J54" s="55">
        <v>0.34972471939999999</v>
      </c>
      <c r="K54" s="28">
        <v>162568820.15000001</v>
      </c>
    </row>
    <row r="55" spans="1:13" x14ac:dyDescent="0.25">
      <c r="A55" s="273" t="s">
        <v>17</v>
      </c>
      <c r="B55" s="274" t="s">
        <v>68</v>
      </c>
      <c r="C55" s="53">
        <v>43893</v>
      </c>
      <c r="D55" s="22">
        <v>6897</v>
      </c>
      <c r="E55" s="53">
        <v>44652</v>
      </c>
      <c r="F55" s="217">
        <v>47578</v>
      </c>
      <c r="G55" s="34">
        <v>5.1013698630136988</v>
      </c>
      <c r="H55" s="54">
        <v>100000000</v>
      </c>
      <c r="I55" s="54">
        <v>22640999.73</v>
      </c>
      <c r="J55" s="55">
        <v>0.2264099973</v>
      </c>
      <c r="K55" s="28">
        <v>77359000.269999996</v>
      </c>
    </row>
    <row r="56" spans="1:13" x14ac:dyDescent="0.25">
      <c r="A56" s="273" t="s">
        <v>17</v>
      </c>
      <c r="B56" s="275" t="s">
        <v>83</v>
      </c>
      <c r="C56" s="53">
        <v>44061</v>
      </c>
      <c r="D56" s="22">
        <v>7124</v>
      </c>
      <c r="E56" s="53">
        <v>45114</v>
      </c>
      <c r="F56" s="217">
        <v>46944</v>
      </c>
      <c r="G56" s="34">
        <v>3.3643835616438356</v>
      </c>
      <c r="H56" s="54">
        <v>52292000</v>
      </c>
      <c r="I56" s="54">
        <v>2670692.33</v>
      </c>
      <c r="J56" s="55">
        <v>5.1072675170198117E-2</v>
      </c>
      <c r="K56" s="28">
        <v>49621307.670000002</v>
      </c>
    </row>
    <row r="57" spans="1:13" x14ac:dyDescent="0.25">
      <c r="A57" s="273" t="s">
        <v>17</v>
      </c>
      <c r="B57" s="275" t="s">
        <v>96</v>
      </c>
      <c r="C57" s="53">
        <v>45050</v>
      </c>
      <c r="D57" s="22">
        <v>7182</v>
      </c>
      <c r="E57" s="53">
        <v>45217</v>
      </c>
      <c r="F57" s="217">
        <v>47050</v>
      </c>
      <c r="G57" s="34">
        <v>3.6547945205479451</v>
      </c>
      <c r="H57" s="54">
        <v>160000000</v>
      </c>
      <c r="I57" s="54">
        <v>1410000</v>
      </c>
      <c r="J57" s="55">
        <v>8.8124999999999992E-3</v>
      </c>
      <c r="K57" s="28">
        <v>158590000</v>
      </c>
    </row>
    <row r="58" spans="1:13" x14ac:dyDescent="0.25">
      <c r="A58" s="36"/>
      <c r="B58" s="37" t="s">
        <v>28</v>
      </c>
      <c r="C58" s="132"/>
      <c r="D58" s="38"/>
      <c r="E58" s="38"/>
      <c r="F58" s="38"/>
      <c r="G58" s="65"/>
      <c r="H58" s="39">
        <v>2166368000</v>
      </c>
      <c r="I58" s="39">
        <v>1520946027.3500001</v>
      </c>
      <c r="J58" s="3">
        <v>0.70207186745280592</v>
      </c>
      <c r="K58" s="39">
        <v>645421972.64999986</v>
      </c>
    </row>
    <row r="59" spans="1:13" x14ac:dyDescent="0.25">
      <c r="A59" s="25"/>
      <c r="B59" s="41"/>
      <c r="C59" s="41"/>
      <c r="D59" s="41"/>
      <c r="E59" s="41"/>
      <c r="F59" s="41"/>
      <c r="G59" s="41"/>
      <c r="H59" s="41"/>
      <c r="I59" s="41"/>
      <c r="J59" s="43"/>
      <c r="K59" s="43"/>
    </row>
    <row r="60" spans="1:13" x14ac:dyDescent="0.25">
      <c r="A60" s="25" t="s">
        <v>17</v>
      </c>
      <c r="B60" s="271" t="s">
        <v>44</v>
      </c>
      <c r="C60" s="53">
        <v>42975</v>
      </c>
      <c r="D60" s="25">
        <v>6235</v>
      </c>
      <c r="E60" s="53">
        <v>43427</v>
      </c>
      <c r="F60" s="53">
        <v>46006</v>
      </c>
      <c r="G60" s="32">
        <v>0.79452054794520544</v>
      </c>
      <c r="H60" s="54">
        <v>42857143</v>
      </c>
      <c r="I60" s="54">
        <v>36619928.880000003</v>
      </c>
      <c r="J60" s="134">
        <v>0.85446500435178341</v>
      </c>
      <c r="K60" s="28">
        <v>6237214.1199999973</v>
      </c>
      <c r="M60" s="260"/>
    </row>
    <row r="61" spans="1:13" x14ac:dyDescent="0.25">
      <c r="A61" s="25" t="s">
        <v>17</v>
      </c>
      <c r="B61" s="271" t="s">
        <v>45</v>
      </c>
      <c r="C61" s="53">
        <v>42640</v>
      </c>
      <c r="D61" s="25">
        <v>6024</v>
      </c>
      <c r="E61" s="53">
        <v>43104</v>
      </c>
      <c r="F61" s="53">
        <v>46065</v>
      </c>
      <c r="G61" s="32">
        <v>0.95616438356164379</v>
      </c>
      <c r="H61" s="54">
        <v>42750000</v>
      </c>
      <c r="I61" s="54">
        <v>36695088.579999998</v>
      </c>
      <c r="J61" s="55">
        <v>0.85836464514619881</v>
      </c>
      <c r="K61" s="54">
        <v>6054911.4200000018</v>
      </c>
    </row>
    <row r="62" spans="1:13" x14ac:dyDescent="0.25">
      <c r="A62" s="25" t="s">
        <v>17</v>
      </c>
      <c r="B62" s="271" t="s">
        <v>69</v>
      </c>
      <c r="C62" s="53">
        <v>44516</v>
      </c>
      <c r="D62" s="25">
        <v>6898</v>
      </c>
      <c r="E62" s="53">
        <v>44652</v>
      </c>
      <c r="F62" s="53">
        <v>47219</v>
      </c>
      <c r="G62" s="32">
        <v>4.117808219178082</v>
      </c>
      <c r="H62" s="54">
        <v>354245764</v>
      </c>
      <c r="I62" s="54">
        <v>52236075.519999996</v>
      </c>
      <c r="J62" s="55">
        <v>0.14745716343978638</v>
      </c>
      <c r="K62" s="54">
        <v>302009688.48000002</v>
      </c>
    </row>
    <row r="63" spans="1:13" x14ac:dyDescent="0.25">
      <c r="A63" s="25" t="s">
        <v>17</v>
      </c>
      <c r="B63" s="271" t="s">
        <v>98</v>
      </c>
      <c r="C63" s="137">
        <v>43948</v>
      </c>
      <c r="D63" s="40">
        <v>7119</v>
      </c>
      <c r="E63" s="137">
        <v>45113</v>
      </c>
      <c r="F63" s="137">
        <v>46948</v>
      </c>
      <c r="G63" s="32">
        <v>3.3753424657534246</v>
      </c>
      <c r="H63" s="172">
        <v>220000000</v>
      </c>
      <c r="I63" s="172">
        <v>27744451</v>
      </c>
      <c r="J63" s="173">
        <v>0.1261111409090909</v>
      </c>
      <c r="K63" s="54">
        <v>192255549</v>
      </c>
    </row>
    <row r="64" spans="1:13" x14ac:dyDescent="0.25">
      <c r="A64" s="25" t="s">
        <v>11</v>
      </c>
      <c r="B64" s="271" t="s">
        <v>86</v>
      </c>
      <c r="C64" s="137">
        <v>44995</v>
      </c>
      <c r="D64" s="40">
        <v>7153</v>
      </c>
      <c r="E64" s="137">
        <v>45184</v>
      </c>
      <c r="F64" s="137">
        <v>46657</v>
      </c>
      <c r="G64" s="32">
        <v>2.5780821917808221</v>
      </c>
      <c r="H64" s="172">
        <v>45000000</v>
      </c>
      <c r="I64" s="172">
        <v>0</v>
      </c>
      <c r="J64" s="173">
        <v>0</v>
      </c>
      <c r="K64" s="57">
        <v>45000000</v>
      </c>
    </row>
    <row r="65" spans="1:11" x14ac:dyDescent="0.25">
      <c r="A65" s="36"/>
      <c r="B65" s="37" t="s">
        <v>29</v>
      </c>
      <c r="C65" s="38"/>
      <c r="D65" s="38"/>
      <c r="E65" s="38"/>
      <c r="F65" s="38"/>
      <c r="G65" s="38"/>
      <c r="H65" s="39">
        <v>704852907</v>
      </c>
      <c r="I65" s="39">
        <v>153295543.98000002</v>
      </c>
      <c r="J65" s="3">
        <v>0.2174858647209921</v>
      </c>
      <c r="K65" s="39">
        <v>551557363.01999998</v>
      </c>
    </row>
    <row r="66" spans="1:11" x14ac:dyDescent="0.25">
      <c r="A66" s="25"/>
      <c r="B66" s="60"/>
      <c r="C66" s="61"/>
      <c r="D66" s="61"/>
      <c r="E66" s="61"/>
      <c r="F66" s="61"/>
      <c r="G66" s="61"/>
      <c r="H66" s="62"/>
      <c r="I66" s="62"/>
      <c r="J66" s="5"/>
      <c r="K66" s="62"/>
    </row>
    <row r="67" spans="1:11" x14ac:dyDescent="0.25">
      <c r="A67" s="25" t="s">
        <v>12</v>
      </c>
      <c r="B67" s="276" t="s">
        <v>46</v>
      </c>
      <c r="C67" s="53">
        <v>42649</v>
      </c>
      <c r="D67" s="25">
        <v>6215</v>
      </c>
      <c r="E67" s="53">
        <v>43404</v>
      </c>
      <c r="F67" s="53">
        <v>45838</v>
      </c>
      <c r="G67" s="32" t="s">
        <v>77</v>
      </c>
      <c r="H67" s="95">
        <v>16450959.999999998</v>
      </c>
      <c r="I67" s="95">
        <v>8525804.6368639991</v>
      </c>
      <c r="J67" s="277">
        <v>0.51825575144939873</v>
      </c>
      <c r="K67" s="80">
        <v>7925155.3631359991</v>
      </c>
    </row>
    <row r="68" spans="1:11" x14ac:dyDescent="0.25">
      <c r="A68" s="36"/>
      <c r="B68" s="37" t="s">
        <v>30</v>
      </c>
      <c r="C68" s="38"/>
      <c r="D68" s="38"/>
      <c r="E68" s="38"/>
      <c r="F68" s="38"/>
      <c r="G68" s="38"/>
      <c r="H68" s="39">
        <v>16450959.999999998</v>
      </c>
      <c r="I68" s="39">
        <v>8525804.6368639991</v>
      </c>
      <c r="J68" s="3">
        <v>0.51825575144939873</v>
      </c>
      <c r="K68" s="39">
        <v>7925155.3631359991</v>
      </c>
    </row>
    <row r="69" spans="1:11" x14ac:dyDescent="0.25">
      <c r="A69" s="25"/>
      <c r="B69" s="60"/>
      <c r="C69" s="61"/>
      <c r="D69" s="61"/>
      <c r="E69" s="61"/>
      <c r="F69" s="61"/>
      <c r="G69" s="278"/>
      <c r="H69" s="279"/>
      <c r="I69" s="279"/>
      <c r="J69" s="120"/>
      <c r="K69" s="279"/>
    </row>
    <row r="70" spans="1:11" x14ac:dyDescent="0.25">
      <c r="A70" s="25" t="s">
        <v>11</v>
      </c>
      <c r="B70" s="99" t="s">
        <v>66</v>
      </c>
      <c r="C70" s="217">
        <v>42786</v>
      </c>
      <c r="D70" s="280">
        <v>6023</v>
      </c>
      <c r="E70" s="217">
        <v>43105</v>
      </c>
      <c r="F70" s="53">
        <v>46022</v>
      </c>
      <c r="G70" s="32">
        <v>0.83835616438356164</v>
      </c>
      <c r="H70" s="281">
        <v>21600000</v>
      </c>
      <c r="I70" s="80">
        <v>21180854.869999997</v>
      </c>
      <c r="J70" s="122">
        <v>0.98059513287037026</v>
      </c>
      <c r="K70" s="80">
        <v>419145.13000000268</v>
      </c>
    </row>
    <row r="71" spans="1:11" x14ac:dyDescent="0.25">
      <c r="A71" s="25" t="s">
        <v>11</v>
      </c>
      <c r="B71" s="99" t="s">
        <v>66</v>
      </c>
      <c r="C71" s="53">
        <v>42786</v>
      </c>
      <c r="D71" s="22">
        <v>6023</v>
      </c>
      <c r="E71" s="53">
        <v>43105</v>
      </c>
      <c r="F71" s="53">
        <v>46022</v>
      </c>
      <c r="G71" s="32">
        <v>0.83835616438356164</v>
      </c>
      <c r="H71" s="50">
        <v>10400000</v>
      </c>
      <c r="I71" s="28">
        <v>4385267.83</v>
      </c>
      <c r="J71" s="6">
        <v>0.42166036826923076</v>
      </c>
      <c r="K71" s="28">
        <v>6014732.1699999999</v>
      </c>
    </row>
    <row r="72" spans="1:11" x14ac:dyDescent="0.25">
      <c r="A72" s="36"/>
      <c r="B72" s="37" t="s">
        <v>32</v>
      </c>
      <c r="C72" s="132"/>
      <c r="D72" s="38"/>
      <c r="E72" s="38"/>
      <c r="F72" s="105"/>
      <c r="G72" s="282"/>
      <c r="H72" s="39">
        <v>32000000</v>
      </c>
      <c r="I72" s="39">
        <v>25566122.699999996</v>
      </c>
      <c r="J72" s="3">
        <v>0.79894133437499981</v>
      </c>
      <c r="K72" s="39">
        <v>6433877.3000000045</v>
      </c>
    </row>
    <row r="73" spans="1:11" x14ac:dyDescent="0.25">
      <c r="A73" s="25"/>
      <c r="B73" s="60"/>
      <c r="C73" s="99"/>
      <c r="D73" s="99"/>
      <c r="E73" s="99"/>
      <c r="F73" s="19"/>
      <c r="G73" s="99"/>
      <c r="H73" s="100"/>
      <c r="I73" s="100"/>
      <c r="J73" s="98"/>
      <c r="K73" s="100"/>
    </row>
    <row r="74" spans="1:11" x14ac:dyDescent="0.25">
      <c r="A74" s="25" t="s">
        <v>11</v>
      </c>
      <c r="B74" s="99" t="s">
        <v>33</v>
      </c>
      <c r="C74" s="53">
        <v>43080</v>
      </c>
      <c r="D74" s="34">
        <v>6143</v>
      </c>
      <c r="E74" s="53">
        <v>43319</v>
      </c>
      <c r="F74" s="24">
        <v>46734</v>
      </c>
      <c r="G74" s="34">
        <v>2.7890410958904108</v>
      </c>
      <c r="H74" s="28">
        <v>94000000</v>
      </c>
      <c r="I74" s="28">
        <v>60762535.569999993</v>
      </c>
      <c r="J74" s="6">
        <v>0.64640995287234038</v>
      </c>
      <c r="K74" s="28">
        <v>33237464.430000007</v>
      </c>
    </row>
    <row r="75" spans="1:11" x14ac:dyDescent="0.25">
      <c r="A75" s="25"/>
      <c r="B75" s="37" t="s">
        <v>34</v>
      </c>
      <c r="C75" s="132"/>
      <c r="D75" s="38"/>
      <c r="E75" s="38"/>
      <c r="F75" s="65"/>
      <c r="G75" s="283"/>
      <c r="H75" s="140">
        <v>94000000</v>
      </c>
      <c r="I75" s="140">
        <v>60762535.569999993</v>
      </c>
      <c r="J75" s="141">
        <v>0.64640995287234038</v>
      </c>
      <c r="K75" s="143">
        <v>33237464.430000007</v>
      </c>
    </row>
    <row r="76" spans="1:11" x14ac:dyDescent="0.25">
      <c r="A76" s="153"/>
      <c r="B76" s="148"/>
      <c r="C76" s="151"/>
      <c r="D76" s="151"/>
      <c r="E76" s="151"/>
      <c r="F76" s="152"/>
      <c r="G76" s="284"/>
      <c r="H76" s="146"/>
      <c r="I76" s="144"/>
      <c r="J76" s="145"/>
      <c r="K76" s="144"/>
    </row>
    <row r="77" spans="1:11" x14ac:dyDescent="0.25">
      <c r="A77" s="84"/>
      <c r="B77" s="83"/>
      <c r="C77" s="250"/>
      <c r="D77" s="251"/>
      <c r="E77" s="250"/>
      <c r="F77" s="250"/>
      <c r="G77" s="285"/>
      <c r="H77" s="69"/>
      <c r="I77" s="70"/>
      <c r="J77" s="71"/>
      <c r="K77" s="69"/>
    </row>
    <row r="78" spans="1:11" x14ac:dyDescent="0.25">
      <c r="A78" s="286" t="s">
        <v>105</v>
      </c>
      <c r="B78" s="286"/>
      <c r="C78" s="287"/>
      <c r="D78" s="287"/>
      <c r="E78" s="286"/>
      <c r="F78" s="286"/>
      <c r="G78" s="286"/>
      <c r="H78" s="74">
        <v>5628971867</v>
      </c>
      <c r="I78" s="74">
        <v>2829193750.9668641</v>
      </c>
      <c r="J78" s="9">
        <v>0.50261287812665911</v>
      </c>
      <c r="K78" s="74">
        <v>2799778116.0331359</v>
      </c>
    </row>
    <row r="79" spans="1:11" x14ac:dyDescent="0.25">
      <c r="A79" s="75"/>
      <c r="B79" s="75"/>
      <c r="C79" s="76"/>
      <c r="D79" s="76"/>
      <c r="E79" s="75"/>
      <c r="F79" s="75"/>
      <c r="G79" s="75"/>
      <c r="H79" s="77"/>
      <c r="I79" s="78"/>
      <c r="J79" s="79"/>
      <c r="K79" s="77"/>
    </row>
    <row r="80" spans="1:11" x14ac:dyDescent="0.25">
      <c r="A80" s="14"/>
      <c r="H80" s="17"/>
      <c r="I80" s="17"/>
      <c r="J80" s="17"/>
      <c r="K80" s="17"/>
    </row>
    <row r="81" spans="1:13" ht="18.75" x14ac:dyDescent="0.3">
      <c r="A81" s="193"/>
      <c r="B81" s="193"/>
      <c r="C81" s="193"/>
      <c r="D81" s="193"/>
      <c r="E81" s="193" t="s">
        <v>35</v>
      </c>
      <c r="F81" s="193"/>
      <c r="G81" s="193"/>
      <c r="H81" s="193"/>
      <c r="I81" s="193"/>
      <c r="J81" s="193"/>
      <c r="K81" s="193"/>
    </row>
    <row r="82" spans="1:13" ht="18.75" x14ac:dyDescent="0.3">
      <c r="A82" s="194"/>
      <c r="B82" s="194"/>
      <c r="C82" s="194"/>
      <c r="D82" s="194"/>
      <c r="E82" s="194" t="s">
        <v>50</v>
      </c>
      <c r="F82" s="194"/>
      <c r="G82" s="194"/>
      <c r="H82" s="194"/>
      <c r="I82" s="194"/>
      <c r="J82" s="194"/>
      <c r="K82" s="194"/>
    </row>
    <row r="83" spans="1:13" x14ac:dyDescent="0.25">
      <c r="A83" s="14"/>
    </row>
    <row r="84" spans="1:13" x14ac:dyDescent="0.25">
      <c r="A84" s="362" t="s">
        <v>1</v>
      </c>
      <c r="B84" s="364" t="s">
        <v>2</v>
      </c>
      <c r="C84" s="362" t="s">
        <v>3</v>
      </c>
      <c r="D84" s="379" t="s">
        <v>4</v>
      </c>
      <c r="E84" s="380"/>
      <c r="F84" s="362" t="s">
        <v>5</v>
      </c>
      <c r="G84" s="362" t="s">
        <v>47</v>
      </c>
      <c r="H84" s="372" t="s">
        <v>48</v>
      </c>
      <c r="I84" s="374" t="s">
        <v>56</v>
      </c>
      <c r="J84" s="375"/>
      <c r="K84" s="372" t="s">
        <v>6</v>
      </c>
    </row>
    <row r="85" spans="1:13" x14ac:dyDescent="0.25">
      <c r="A85" s="363" t="s">
        <v>1</v>
      </c>
      <c r="B85" s="378"/>
      <c r="C85" s="363"/>
      <c r="D85" s="261" t="s">
        <v>8</v>
      </c>
      <c r="E85" s="262" t="s">
        <v>9</v>
      </c>
      <c r="F85" s="363" t="s">
        <v>36</v>
      </c>
      <c r="G85" s="363"/>
      <c r="H85" s="373" t="s">
        <v>49</v>
      </c>
      <c r="I85" s="262" t="s">
        <v>7</v>
      </c>
      <c r="J85" s="262" t="s">
        <v>10</v>
      </c>
      <c r="K85" s="373"/>
    </row>
    <row r="86" spans="1:13" x14ac:dyDescent="0.25">
      <c r="A86" s="25"/>
      <c r="B86" s="60"/>
      <c r="C86" s="61"/>
      <c r="D86" s="61"/>
      <c r="E86" s="61"/>
      <c r="F86" s="61"/>
      <c r="G86" s="61"/>
      <c r="H86" s="62"/>
      <c r="I86" s="62"/>
      <c r="J86" s="5"/>
      <c r="K86" s="62"/>
    </row>
    <row r="87" spans="1:13" x14ac:dyDescent="0.25">
      <c r="A87" s="25" t="s">
        <v>19</v>
      </c>
      <c r="B87" s="99" t="s">
        <v>22</v>
      </c>
      <c r="C87" s="53">
        <v>42934</v>
      </c>
      <c r="D87" s="32">
        <v>6144</v>
      </c>
      <c r="E87" s="53">
        <v>43335</v>
      </c>
      <c r="F87" s="53">
        <v>45888</v>
      </c>
      <c r="G87" s="32" t="s">
        <v>75</v>
      </c>
      <c r="H87" s="54">
        <v>20000000</v>
      </c>
      <c r="I87" s="54">
        <v>16056241.609999999</v>
      </c>
      <c r="J87" s="6">
        <v>0.80281208049999997</v>
      </c>
      <c r="K87" s="28">
        <v>3943758.3900000006</v>
      </c>
      <c r="M87" s="260"/>
    </row>
    <row r="88" spans="1:13" x14ac:dyDescent="0.25">
      <c r="A88" s="25" t="s">
        <v>17</v>
      </c>
      <c r="B88" s="99" t="s">
        <v>81</v>
      </c>
      <c r="C88" s="288">
        <v>44677</v>
      </c>
      <c r="D88" s="216">
        <v>7074</v>
      </c>
      <c r="E88" s="135">
        <v>45040</v>
      </c>
      <c r="F88" s="56">
        <v>47232</v>
      </c>
      <c r="G88" s="32">
        <v>4.1534246575342468</v>
      </c>
      <c r="H88" s="54">
        <v>60000000</v>
      </c>
      <c r="I88" s="54">
        <v>207510</v>
      </c>
      <c r="J88" s="6">
        <v>3.4585000000000002E-3</v>
      </c>
      <c r="K88" s="28">
        <v>59792490</v>
      </c>
    </row>
    <row r="89" spans="1:13" x14ac:dyDescent="0.25">
      <c r="A89" s="36"/>
      <c r="B89" s="37" t="s">
        <v>37</v>
      </c>
      <c r="C89" s="38"/>
      <c r="D89" s="38"/>
      <c r="E89" s="38"/>
      <c r="F89" s="65"/>
      <c r="G89" s="38"/>
      <c r="H89" s="39">
        <v>80000000</v>
      </c>
      <c r="I89" s="39">
        <v>16263751.609999999</v>
      </c>
      <c r="J89" s="3">
        <v>0.20329689512499999</v>
      </c>
      <c r="K89" s="39">
        <v>63736248.390000001</v>
      </c>
    </row>
    <row r="90" spans="1:13" x14ac:dyDescent="0.25">
      <c r="A90" s="25"/>
      <c r="B90" s="289"/>
      <c r="C90" s="151"/>
      <c r="D90" s="159"/>
      <c r="E90" s="159"/>
      <c r="F90" s="152"/>
      <c r="G90" s="152"/>
      <c r="H90" s="144"/>
      <c r="I90" s="144"/>
      <c r="J90" s="145"/>
      <c r="K90" s="160"/>
    </row>
    <row r="91" spans="1:13" x14ac:dyDescent="0.25">
      <c r="A91" s="25" t="s">
        <v>17</v>
      </c>
      <c r="B91" s="290" t="s">
        <v>79</v>
      </c>
      <c r="C91" s="150">
        <v>44070</v>
      </c>
      <c r="D91" s="149">
        <v>7088</v>
      </c>
      <c r="E91" s="150">
        <v>45057</v>
      </c>
      <c r="F91" s="150">
        <v>47250</v>
      </c>
      <c r="G91" s="291">
        <v>4.2027397260273975</v>
      </c>
      <c r="H91" s="154">
        <v>60600026.549847342</v>
      </c>
      <c r="I91" s="154">
        <v>0</v>
      </c>
      <c r="J91" s="155">
        <v>0</v>
      </c>
      <c r="K91" s="154">
        <v>60600026.549847342</v>
      </c>
    </row>
    <row r="92" spans="1:13" x14ac:dyDescent="0.25">
      <c r="A92" s="25" t="s">
        <v>11</v>
      </c>
      <c r="B92" s="290" t="s">
        <v>84</v>
      </c>
      <c r="C92" s="200">
        <v>44426</v>
      </c>
      <c r="D92" s="199">
        <v>7147</v>
      </c>
      <c r="E92" s="200">
        <v>45184</v>
      </c>
      <c r="F92" s="200">
        <v>47376</v>
      </c>
      <c r="G92" s="291">
        <v>4.5479452054794525</v>
      </c>
      <c r="H92" s="154">
        <v>61688570.290720828</v>
      </c>
      <c r="I92" s="154">
        <v>30548099.114676513</v>
      </c>
      <c r="J92" s="155">
        <v>0.4951986886827161</v>
      </c>
      <c r="K92" s="154">
        <v>31140471.176044315</v>
      </c>
    </row>
    <row r="93" spans="1:13" x14ac:dyDescent="0.25">
      <c r="A93" s="25"/>
      <c r="B93" s="188" t="s">
        <v>80</v>
      </c>
      <c r="C93" s="189"/>
      <c r="D93" s="190"/>
      <c r="E93" s="190"/>
      <c r="F93" s="190"/>
      <c r="G93" s="292"/>
      <c r="H93" s="192">
        <v>122288596.84056817</v>
      </c>
      <c r="I93" s="192">
        <v>30548099.114676513</v>
      </c>
      <c r="J93" s="214">
        <v>0.24980333329446175</v>
      </c>
      <c r="K93" s="192">
        <v>91740497.72589165</v>
      </c>
    </row>
    <row r="94" spans="1:13" x14ac:dyDescent="0.25">
      <c r="A94" s="163"/>
      <c r="B94" s="169"/>
      <c r="C94" s="167"/>
      <c r="D94" s="171"/>
      <c r="E94" s="171"/>
      <c r="F94" s="293"/>
      <c r="G94" s="167"/>
      <c r="H94" s="161"/>
      <c r="I94" s="162"/>
      <c r="J94" s="162"/>
      <c r="K94" s="161"/>
    </row>
    <row r="95" spans="1:13" x14ac:dyDescent="0.25">
      <c r="A95" s="294" t="s">
        <v>11</v>
      </c>
      <c r="B95" s="207" t="s">
        <v>86</v>
      </c>
      <c r="C95" s="208">
        <v>44924</v>
      </c>
      <c r="D95" s="209">
        <v>7153</v>
      </c>
      <c r="E95" s="208">
        <v>45184</v>
      </c>
      <c r="F95" s="208">
        <v>45915</v>
      </c>
      <c r="G95" s="295">
        <v>0.54520547945205478</v>
      </c>
      <c r="H95" s="210">
        <v>75000000</v>
      </c>
      <c r="I95" s="211">
        <v>0</v>
      </c>
      <c r="J95" s="212">
        <v>0</v>
      </c>
      <c r="K95" s="202">
        <v>75000000</v>
      </c>
    </row>
    <row r="96" spans="1:13" x14ac:dyDescent="0.25">
      <c r="A96" s="213"/>
      <c r="B96" s="203" t="s">
        <v>87</v>
      </c>
      <c r="C96" s="204"/>
      <c r="D96" s="204"/>
      <c r="E96" s="204"/>
      <c r="F96" s="204"/>
      <c r="G96" s="204"/>
      <c r="H96" s="206">
        <v>75000000</v>
      </c>
      <c r="I96" s="203">
        <v>0</v>
      </c>
      <c r="J96" s="203">
        <v>0</v>
      </c>
      <c r="K96" s="206">
        <v>75000000</v>
      </c>
    </row>
    <row r="97" spans="1:11" x14ac:dyDescent="0.25">
      <c r="A97" s="294"/>
      <c r="B97" s="162"/>
      <c r="C97" s="167"/>
      <c r="D97" s="167"/>
      <c r="E97" s="167"/>
      <c r="F97" s="167"/>
      <c r="G97" s="167"/>
      <c r="H97" s="161"/>
      <c r="I97" s="162"/>
      <c r="J97" s="221"/>
      <c r="K97" s="220"/>
    </row>
    <row r="98" spans="1:11" x14ac:dyDescent="0.25">
      <c r="A98" s="294" t="s">
        <v>11</v>
      </c>
      <c r="B98" s="211" t="s">
        <v>89</v>
      </c>
      <c r="C98" s="224">
        <v>44952</v>
      </c>
      <c r="D98" s="225">
        <v>7414</v>
      </c>
      <c r="E98" s="224">
        <v>45184</v>
      </c>
      <c r="F98" s="224">
        <v>47144</v>
      </c>
      <c r="G98" s="295">
        <v>3.9123287671232876</v>
      </c>
      <c r="H98" s="210">
        <v>30000000</v>
      </c>
      <c r="I98" s="207">
        <v>0</v>
      </c>
      <c r="J98" s="212">
        <v>0</v>
      </c>
      <c r="K98" s="202">
        <v>30000000</v>
      </c>
    </row>
    <row r="99" spans="1:11" x14ac:dyDescent="0.25">
      <c r="A99" s="230"/>
      <c r="B99" s="203" t="s">
        <v>90</v>
      </c>
      <c r="C99" s="226"/>
      <c r="D99" s="227"/>
      <c r="E99" s="226"/>
      <c r="F99" s="226"/>
      <c r="G99" s="226"/>
      <c r="H99" s="206">
        <v>30000000</v>
      </c>
      <c r="I99" s="206">
        <v>0</v>
      </c>
      <c r="J99" s="229">
        <v>0</v>
      </c>
      <c r="K99" s="206">
        <v>30000000</v>
      </c>
    </row>
    <row r="100" spans="1:11" x14ac:dyDescent="0.25">
      <c r="A100" s="153"/>
      <c r="B100" s="148"/>
      <c r="C100" s="151"/>
      <c r="D100" s="151"/>
      <c r="E100" s="151"/>
      <c r="F100" s="152"/>
      <c r="G100" s="284"/>
      <c r="H100" s="146"/>
      <c r="I100" s="144"/>
      <c r="J100" s="145"/>
      <c r="K100" s="144"/>
    </row>
    <row r="101" spans="1:11" x14ac:dyDescent="0.25">
      <c r="A101" s="84"/>
      <c r="B101" s="246"/>
      <c r="C101" s="247"/>
      <c r="D101" s="248"/>
      <c r="E101" s="247"/>
      <c r="F101" s="247"/>
      <c r="G101" s="296"/>
      <c r="H101" s="253"/>
      <c r="I101" s="254"/>
      <c r="J101" s="255"/>
      <c r="K101" s="253"/>
    </row>
    <row r="102" spans="1:11" x14ac:dyDescent="0.25">
      <c r="A102" s="286" t="s">
        <v>106</v>
      </c>
      <c r="B102" s="286"/>
      <c r="C102" s="287"/>
      <c r="D102" s="287"/>
      <c r="E102" s="286"/>
      <c r="F102" s="286"/>
      <c r="G102" s="286"/>
      <c r="H102" s="74">
        <v>307288596.84056818</v>
      </c>
      <c r="I102" s="74">
        <v>46811850.724676512</v>
      </c>
      <c r="J102" s="9">
        <v>0.15233839200666499</v>
      </c>
      <c r="K102" s="74">
        <v>260476746.11589164</v>
      </c>
    </row>
    <row r="103" spans="1:11" x14ac:dyDescent="0.25">
      <c r="A103" s="75"/>
      <c r="B103" s="75"/>
      <c r="C103" s="76"/>
      <c r="D103" s="76"/>
      <c r="E103" s="75"/>
      <c r="F103" s="75"/>
      <c r="G103" s="75"/>
      <c r="H103" s="77"/>
      <c r="I103" s="78"/>
      <c r="J103" s="79"/>
      <c r="K103" s="77"/>
    </row>
    <row r="104" spans="1:11" x14ac:dyDescent="0.25">
      <c r="A104" s="81"/>
      <c r="B104" s="170"/>
      <c r="C104" s="82"/>
      <c r="D104" s="82"/>
      <c r="E104" s="82"/>
      <c r="F104" s="82"/>
      <c r="G104" s="297"/>
      <c r="H104" s="165"/>
      <c r="I104" s="165"/>
      <c r="J104" s="165"/>
      <c r="K104" s="165"/>
    </row>
    <row r="105" spans="1:11" x14ac:dyDescent="0.25">
      <c r="A105" s="83"/>
      <c r="B105" s="83"/>
      <c r="C105" s="84"/>
      <c r="D105" s="84"/>
      <c r="E105" s="83"/>
      <c r="F105" s="83"/>
      <c r="G105" s="83"/>
      <c r="H105" s="85"/>
      <c r="I105" s="86"/>
      <c r="J105" s="87"/>
      <c r="K105" s="85"/>
    </row>
    <row r="106" spans="1:11" x14ac:dyDescent="0.25">
      <c r="A106" s="286" t="s">
        <v>107</v>
      </c>
      <c r="B106" s="298"/>
      <c r="C106" s="299"/>
      <c r="D106" s="299"/>
      <c r="E106" s="298"/>
      <c r="F106" s="298"/>
      <c r="G106" s="298"/>
      <c r="H106" s="74">
        <v>5936260463.8405685</v>
      </c>
      <c r="I106" s="74">
        <v>2876005601.6915407</v>
      </c>
      <c r="J106" s="9">
        <v>0.48448103300219042</v>
      </c>
      <c r="K106" s="74">
        <v>3060254862.1490278</v>
      </c>
    </row>
    <row r="107" spans="1:11" x14ac:dyDescent="0.25">
      <c r="A107" s="75"/>
      <c r="B107" s="75"/>
      <c r="C107" s="76"/>
      <c r="D107" s="76"/>
      <c r="E107" s="75"/>
      <c r="F107" s="75"/>
      <c r="G107" s="75"/>
      <c r="H107" s="88"/>
      <c r="I107" s="89"/>
      <c r="J107" s="90"/>
      <c r="K107" s="88"/>
    </row>
    <row r="108" spans="1:11" x14ac:dyDescent="0.25">
      <c r="A108" s="82"/>
      <c r="B108" s="82"/>
      <c r="C108" s="82"/>
      <c r="D108" s="82"/>
      <c r="E108" s="82"/>
      <c r="F108" s="82"/>
      <c r="G108" s="82"/>
      <c r="H108" s="91"/>
      <c r="I108" s="91"/>
      <c r="J108" s="91"/>
      <c r="K108" s="91"/>
    </row>
    <row r="109" spans="1:11" x14ac:dyDescent="0.25">
      <c r="A109" s="300" t="s">
        <v>103</v>
      </c>
      <c r="B109" s="300"/>
      <c r="C109" s="82"/>
      <c r="D109" s="82"/>
      <c r="E109" s="82"/>
      <c r="F109" s="82"/>
      <c r="G109" s="82"/>
    </row>
    <row r="110" spans="1:11" x14ac:dyDescent="0.25">
      <c r="B110" s="93"/>
    </row>
  </sheetData>
  <mergeCells count="20">
    <mergeCell ref="G84:G85"/>
    <mergeCell ref="H84:H85"/>
    <mergeCell ref="I84:J84"/>
    <mergeCell ref="K84:K85"/>
    <mergeCell ref="A84:A85"/>
    <mergeCell ref="B84:B85"/>
    <mergeCell ref="C84:C85"/>
    <mergeCell ref="D84:E84"/>
    <mergeCell ref="F84:F85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showGridLines="0" zoomScale="62" zoomScaleNormal="62" workbookViewId="0">
      <selection activeCell="O33" sqref="O33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0" t="s">
        <v>108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7" t="s">
        <v>50</v>
      </c>
      <c r="E3" s="187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6" t="s">
        <v>3</v>
      </c>
      <c r="D5" s="368" t="s">
        <v>4</v>
      </c>
      <c r="E5" s="369"/>
      <c r="F5" s="366" t="s">
        <v>5</v>
      </c>
      <c r="G5" s="370" t="s">
        <v>47</v>
      </c>
      <c r="H5" s="372" t="s">
        <v>48</v>
      </c>
      <c r="I5" s="374" t="s">
        <v>52</v>
      </c>
      <c r="J5" s="375"/>
      <c r="K5" s="376" t="s">
        <v>6</v>
      </c>
      <c r="M5" s="231"/>
    </row>
    <row r="6" spans="1:13" x14ac:dyDescent="0.25">
      <c r="A6" s="363" t="s">
        <v>1</v>
      </c>
      <c r="B6" s="365"/>
      <c r="C6" s="367"/>
      <c r="D6" s="15" t="s">
        <v>8</v>
      </c>
      <c r="E6" s="16" t="s">
        <v>9</v>
      </c>
      <c r="F6" s="367"/>
      <c r="G6" s="371"/>
      <c r="H6" s="373"/>
      <c r="I6" s="16" t="s">
        <v>7</v>
      </c>
      <c r="J6" s="16" t="s">
        <v>10</v>
      </c>
      <c r="K6" s="377"/>
    </row>
    <row r="7" spans="1:13" x14ac:dyDescent="0.25">
      <c r="A7" s="19"/>
      <c r="B7" s="19"/>
      <c r="C7" s="19"/>
      <c r="D7" s="19"/>
      <c r="E7" s="110"/>
      <c r="F7" s="18"/>
      <c r="G7" s="113"/>
      <c r="H7" s="19"/>
      <c r="I7" s="19"/>
      <c r="J7" s="19"/>
      <c r="K7" s="18"/>
      <c r="M7" s="231"/>
    </row>
    <row r="8" spans="1:13" x14ac:dyDescent="0.25">
      <c r="A8" s="20" t="s">
        <v>11</v>
      </c>
      <c r="B8" s="21" t="s">
        <v>54</v>
      </c>
      <c r="C8" s="24">
        <v>43560</v>
      </c>
      <c r="D8" s="23">
        <v>6492</v>
      </c>
      <c r="E8" s="111">
        <v>43832</v>
      </c>
      <c r="F8" s="26">
        <v>46880</v>
      </c>
      <c r="G8" s="117">
        <v>3.1041095890410957</v>
      </c>
      <c r="H8" s="27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0" t="s">
        <v>12</v>
      </c>
      <c r="B9" s="29" t="s">
        <v>38</v>
      </c>
      <c r="C9" s="24">
        <v>43224</v>
      </c>
      <c r="D9" s="23">
        <v>6300</v>
      </c>
      <c r="E9" s="111">
        <v>43606</v>
      </c>
      <c r="F9" s="26">
        <v>45802</v>
      </c>
      <c r="G9" s="117" t="s">
        <v>110</v>
      </c>
      <c r="H9" s="27">
        <v>15000000</v>
      </c>
      <c r="I9" s="95">
        <v>12879090.949999999</v>
      </c>
      <c r="J9" s="107">
        <v>0.85860606333333334</v>
      </c>
      <c r="K9" s="80">
        <v>2120909.0500000007</v>
      </c>
    </row>
    <row r="10" spans="1:13" x14ac:dyDescent="0.25">
      <c r="A10" s="20" t="s">
        <v>13</v>
      </c>
      <c r="B10" s="21" t="s">
        <v>14</v>
      </c>
      <c r="C10" s="26">
        <v>42469</v>
      </c>
      <c r="D10" s="23">
        <v>5961</v>
      </c>
      <c r="E10" s="111">
        <v>43039</v>
      </c>
      <c r="F10" s="26">
        <v>45818</v>
      </c>
      <c r="G10" s="117" t="s">
        <v>104</v>
      </c>
      <c r="H10" s="27">
        <v>20000000</v>
      </c>
      <c r="I10" s="96">
        <v>17341809.5</v>
      </c>
      <c r="J10" s="107">
        <v>0.86709047500000003</v>
      </c>
      <c r="K10" s="80">
        <v>2658190.5</v>
      </c>
    </row>
    <row r="11" spans="1:13" x14ac:dyDescent="0.25">
      <c r="A11" s="20" t="s">
        <v>91</v>
      </c>
      <c r="B11" s="106" t="s">
        <v>61</v>
      </c>
      <c r="C11" s="24">
        <v>43560</v>
      </c>
      <c r="D11" s="23">
        <v>6693</v>
      </c>
      <c r="E11" s="111">
        <v>44210</v>
      </c>
      <c r="F11" s="26">
        <v>46406</v>
      </c>
      <c r="G11" s="117">
        <v>1.8054794520547945</v>
      </c>
      <c r="H11" s="33">
        <v>25000000</v>
      </c>
      <c r="I11" s="95">
        <v>13069362.590000002</v>
      </c>
      <c r="J11" s="109">
        <v>0.52277450360000011</v>
      </c>
      <c r="K11" s="80">
        <v>11930637.409999998</v>
      </c>
    </row>
    <row r="12" spans="1:13" x14ac:dyDescent="0.25">
      <c r="A12" s="20" t="s">
        <v>15</v>
      </c>
      <c r="B12" s="176" t="s">
        <v>39</v>
      </c>
      <c r="C12" s="26">
        <v>42934</v>
      </c>
      <c r="D12" s="23">
        <v>6218</v>
      </c>
      <c r="E12" s="111">
        <v>43423</v>
      </c>
      <c r="F12" s="26">
        <v>45984</v>
      </c>
      <c r="G12" s="117">
        <v>0.64931506849315068</v>
      </c>
      <c r="H12" s="27">
        <v>10000000</v>
      </c>
      <c r="I12" s="95">
        <v>9615119.7799999993</v>
      </c>
      <c r="J12" s="107">
        <v>0.96151197799999988</v>
      </c>
      <c r="K12" s="80">
        <v>384880.22000000067</v>
      </c>
    </row>
    <row r="13" spans="1:13" x14ac:dyDescent="0.25">
      <c r="A13" s="20" t="s">
        <v>17</v>
      </c>
      <c r="B13" s="171" t="s">
        <v>40</v>
      </c>
      <c r="C13" s="26">
        <v>42557</v>
      </c>
      <c r="D13" s="23">
        <v>6022</v>
      </c>
      <c r="E13" s="111">
        <v>43105</v>
      </c>
      <c r="F13" s="26">
        <v>46039</v>
      </c>
      <c r="G13" s="117">
        <v>0.8</v>
      </c>
      <c r="H13" s="96">
        <v>62000000</v>
      </c>
      <c r="I13" s="96">
        <v>57264818.980000004</v>
      </c>
      <c r="J13" s="108">
        <v>0.9236261125806452</v>
      </c>
      <c r="K13" s="27">
        <v>4735181.0199999958</v>
      </c>
    </row>
    <row r="14" spans="1:13" x14ac:dyDescent="0.25">
      <c r="A14" s="20" t="s">
        <v>17</v>
      </c>
      <c r="B14" s="171" t="s">
        <v>21</v>
      </c>
      <c r="C14" s="26">
        <v>43224</v>
      </c>
      <c r="D14" s="23">
        <v>6151</v>
      </c>
      <c r="E14" s="111">
        <v>43361</v>
      </c>
      <c r="F14" s="26">
        <v>45920</v>
      </c>
      <c r="G14" s="117" t="s">
        <v>75</v>
      </c>
      <c r="H14" s="96">
        <v>160000000</v>
      </c>
      <c r="I14" s="96">
        <v>156551580.07000002</v>
      </c>
      <c r="J14" s="108">
        <v>0.97844737543750016</v>
      </c>
      <c r="K14" s="27">
        <v>3448419.9299999774</v>
      </c>
    </row>
    <row r="15" spans="1:13" x14ac:dyDescent="0.25">
      <c r="A15" s="20" t="s">
        <v>17</v>
      </c>
      <c r="B15" s="177" t="s">
        <v>41</v>
      </c>
      <c r="C15" s="26">
        <v>42924</v>
      </c>
      <c r="D15" s="23">
        <v>6236</v>
      </c>
      <c r="E15" s="111">
        <v>43427</v>
      </c>
      <c r="F15" s="26">
        <v>45991</v>
      </c>
      <c r="G15" s="117">
        <v>0.66849315068493154</v>
      </c>
      <c r="H15" s="96">
        <v>90000000</v>
      </c>
      <c r="I15" s="96">
        <v>67124059.579999998</v>
      </c>
      <c r="J15" s="108">
        <v>0.7458228842222222</v>
      </c>
      <c r="K15" s="27">
        <v>22875940.420000002</v>
      </c>
    </row>
    <row r="16" spans="1:13" x14ac:dyDescent="0.25">
      <c r="A16" s="20" t="s">
        <v>17</v>
      </c>
      <c r="B16" s="171" t="s">
        <v>53</v>
      </c>
      <c r="C16" s="26">
        <v>43560</v>
      </c>
      <c r="D16" s="23">
        <v>6424</v>
      </c>
      <c r="E16" s="111">
        <v>43786</v>
      </c>
      <c r="F16" s="26">
        <v>46704</v>
      </c>
      <c r="G16" s="117">
        <v>2.6219178082191781</v>
      </c>
      <c r="H16" s="96">
        <v>100000000</v>
      </c>
      <c r="I16" s="96">
        <v>10782632.34</v>
      </c>
      <c r="J16" s="108">
        <v>0.10782632339999999</v>
      </c>
      <c r="K16" s="27">
        <v>89217367.659999996</v>
      </c>
    </row>
    <row r="17" spans="1:11" x14ac:dyDescent="0.25">
      <c r="A17" s="20" t="s">
        <v>62</v>
      </c>
      <c r="B17" s="21" t="s">
        <v>57</v>
      </c>
      <c r="C17" s="24">
        <v>43413</v>
      </c>
      <c r="D17" s="34">
        <v>6521</v>
      </c>
      <c r="E17" s="112">
        <v>43916</v>
      </c>
      <c r="F17" s="51">
        <v>46292</v>
      </c>
      <c r="G17" s="117">
        <v>1.4931506849315068</v>
      </c>
      <c r="H17" s="33">
        <v>15000000</v>
      </c>
      <c r="I17" s="95">
        <v>8062759.8300000001</v>
      </c>
      <c r="J17" s="107">
        <v>0.53751732200000002</v>
      </c>
      <c r="K17" s="80">
        <v>6937240.1699999999</v>
      </c>
    </row>
    <row r="18" spans="1:11" x14ac:dyDescent="0.25">
      <c r="A18" s="20" t="s">
        <v>19</v>
      </c>
      <c r="B18" s="21" t="s">
        <v>22</v>
      </c>
      <c r="C18" s="24">
        <v>42934</v>
      </c>
      <c r="D18" s="34">
        <v>6144</v>
      </c>
      <c r="E18" s="112">
        <v>43335</v>
      </c>
      <c r="F18" s="51">
        <v>45898</v>
      </c>
      <c r="G18" s="117" t="s">
        <v>76</v>
      </c>
      <c r="H18" s="33">
        <v>40000000</v>
      </c>
      <c r="I18" s="95">
        <v>34884660.339999996</v>
      </c>
      <c r="J18" s="107">
        <v>0.87211650849999989</v>
      </c>
      <c r="K18" s="80">
        <v>5115339.6600000039</v>
      </c>
    </row>
    <row r="19" spans="1:11" x14ac:dyDescent="0.25">
      <c r="A19" s="20" t="s">
        <v>20</v>
      </c>
      <c r="B19" s="21" t="s">
        <v>42</v>
      </c>
      <c r="C19" s="24">
        <v>43440</v>
      </c>
      <c r="D19" s="34">
        <v>6298</v>
      </c>
      <c r="E19" s="112">
        <v>43591</v>
      </c>
      <c r="F19" s="51">
        <v>46881</v>
      </c>
      <c r="G19" s="117">
        <v>3.106849315068493</v>
      </c>
      <c r="H19" s="33">
        <v>130000000</v>
      </c>
      <c r="I19" s="95">
        <v>38973629.440000005</v>
      </c>
      <c r="J19" s="107">
        <v>0.29979714953846159</v>
      </c>
      <c r="K19" s="80">
        <v>91026370.560000002</v>
      </c>
    </row>
    <row r="20" spans="1:11" x14ac:dyDescent="0.25">
      <c r="A20" s="20" t="s">
        <v>70</v>
      </c>
      <c r="B20" s="21" t="s">
        <v>23</v>
      </c>
      <c r="C20" s="24">
        <v>42310</v>
      </c>
      <c r="D20" s="34">
        <v>5665</v>
      </c>
      <c r="E20" s="112">
        <v>42657</v>
      </c>
      <c r="F20" s="51">
        <v>45950</v>
      </c>
      <c r="G20" s="117">
        <v>0.55616438356164388</v>
      </c>
      <c r="H20" s="33">
        <v>30000000</v>
      </c>
      <c r="I20" s="95">
        <v>27331800.450000003</v>
      </c>
      <c r="J20" s="107">
        <v>0.91106001500000011</v>
      </c>
      <c r="K20" s="80">
        <v>2668199.549999997</v>
      </c>
    </row>
    <row r="21" spans="1:11" x14ac:dyDescent="0.25">
      <c r="A21" s="20" t="s">
        <v>65</v>
      </c>
      <c r="B21" s="21" t="s">
        <v>92</v>
      </c>
      <c r="C21" s="24">
        <v>44427</v>
      </c>
      <c r="D21" s="34">
        <v>6880</v>
      </c>
      <c r="E21" s="112">
        <v>44550</v>
      </c>
      <c r="F21" s="51">
        <v>46377</v>
      </c>
      <c r="G21" s="117">
        <v>1.726027397260274</v>
      </c>
      <c r="H21" s="33">
        <v>43000000</v>
      </c>
      <c r="I21" s="95">
        <v>34712242.020000003</v>
      </c>
      <c r="J21" s="109">
        <v>0.8072614423255815</v>
      </c>
      <c r="K21" s="80">
        <v>8287757.9799999967</v>
      </c>
    </row>
    <row r="22" spans="1:11" x14ac:dyDescent="0.25">
      <c r="A22" s="20" t="s">
        <v>17</v>
      </c>
      <c r="B22" s="21" t="s">
        <v>60</v>
      </c>
      <c r="C22" s="24">
        <v>43962</v>
      </c>
      <c r="D22" s="34">
        <v>6683</v>
      </c>
      <c r="E22" s="127">
        <v>44188</v>
      </c>
      <c r="F22" s="51">
        <v>46745</v>
      </c>
      <c r="G22" s="117">
        <v>2.7342465753424658</v>
      </c>
      <c r="H22" s="33">
        <v>235000000</v>
      </c>
      <c r="I22" s="95">
        <v>195198299.44000003</v>
      </c>
      <c r="J22" s="109">
        <v>0.83063106144680865</v>
      </c>
      <c r="K22" s="80">
        <v>39801700.559999973</v>
      </c>
    </row>
    <row r="23" spans="1:11" x14ac:dyDescent="0.25">
      <c r="A23" s="20" t="s">
        <v>17</v>
      </c>
      <c r="B23" s="126" t="s">
        <v>72</v>
      </c>
      <c r="C23" s="24">
        <v>44636</v>
      </c>
      <c r="D23" s="34">
        <v>6972</v>
      </c>
      <c r="E23" s="127">
        <v>44813</v>
      </c>
      <c r="F23" s="51">
        <v>47193</v>
      </c>
      <c r="G23" s="117">
        <v>3.9616438356164383</v>
      </c>
      <c r="H23" s="33">
        <v>215000000</v>
      </c>
      <c r="I23" s="95">
        <v>79284843.579999998</v>
      </c>
      <c r="J23" s="129">
        <v>0.36876671432558139</v>
      </c>
      <c r="K23" s="128">
        <v>135715156.42000002</v>
      </c>
    </row>
    <row r="24" spans="1:11" x14ac:dyDescent="0.25">
      <c r="A24" s="20" t="s">
        <v>16</v>
      </c>
      <c r="B24" s="126" t="s">
        <v>73</v>
      </c>
      <c r="C24" s="24">
        <v>43517</v>
      </c>
      <c r="D24" s="34">
        <v>6976</v>
      </c>
      <c r="E24" s="127">
        <v>44813</v>
      </c>
      <c r="F24" s="51">
        <v>46643</v>
      </c>
      <c r="G24" s="117">
        <v>2.4547945205479453</v>
      </c>
      <c r="H24" s="33">
        <v>20000000</v>
      </c>
      <c r="I24" s="95">
        <v>2000000</v>
      </c>
      <c r="J24" s="129">
        <v>0.1</v>
      </c>
      <c r="K24" s="33">
        <v>18000000</v>
      </c>
    </row>
    <row r="25" spans="1:11" x14ac:dyDescent="0.25">
      <c r="A25" s="20" t="s">
        <v>71</v>
      </c>
      <c r="B25" s="126" t="s">
        <v>67</v>
      </c>
      <c r="C25" s="24">
        <v>44005</v>
      </c>
      <c r="D25" s="34">
        <v>6904</v>
      </c>
      <c r="E25" s="127">
        <v>44680</v>
      </c>
      <c r="F25" s="51">
        <v>46876</v>
      </c>
      <c r="G25" s="117">
        <v>3.0931506849315067</v>
      </c>
      <c r="H25" s="33">
        <v>20000000</v>
      </c>
      <c r="I25" s="95">
        <v>5020640</v>
      </c>
      <c r="J25" s="129">
        <v>0.25103199999999998</v>
      </c>
      <c r="K25" s="33">
        <v>14979360</v>
      </c>
    </row>
    <row r="26" spans="1:11" x14ac:dyDescent="0.25">
      <c r="A26" s="20" t="s">
        <v>91</v>
      </c>
      <c r="B26" s="126" t="s">
        <v>74</v>
      </c>
      <c r="C26" s="130">
        <v>43998</v>
      </c>
      <c r="D26" s="131">
        <v>7025</v>
      </c>
      <c r="E26" s="112">
        <v>44867</v>
      </c>
      <c r="F26" s="51">
        <v>47080</v>
      </c>
      <c r="G26" s="117">
        <v>3.6520547945205482</v>
      </c>
      <c r="H26" s="33">
        <v>30000000</v>
      </c>
      <c r="I26" s="95">
        <v>8975310.129999999</v>
      </c>
      <c r="J26" s="109">
        <v>0.29917700433333327</v>
      </c>
      <c r="K26" s="33">
        <v>21024689.870000001</v>
      </c>
    </row>
    <row r="27" spans="1:11" x14ac:dyDescent="0.25">
      <c r="A27" s="20" t="s">
        <v>17</v>
      </c>
      <c r="B27" s="106" t="s">
        <v>79</v>
      </c>
      <c r="C27" s="24">
        <v>44069</v>
      </c>
      <c r="D27" s="34">
        <v>7088</v>
      </c>
      <c r="E27" s="127">
        <v>45057</v>
      </c>
      <c r="F27" s="51">
        <v>47250</v>
      </c>
      <c r="G27" s="117">
        <v>4.117808219178082</v>
      </c>
      <c r="H27" s="33">
        <v>115000000</v>
      </c>
      <c r="I27" s="95">
        <v>0</v>
      </c>
      <c r="J27" s="109">
        <v>0</v>
      </c>
      <c r="K27" s="33">
        <v>115000000</v>
      </c>
    </row>
    <row r="28" spans="1:11" x14ac:dyDescent="0.25">
      <c r="A28" s="20" t="s">
        <v>18</v>
      </c>
      <c r="B28" s="126" t="s">
        <v>93</v>
      </c>
      <c r="C28" s="24">
        <v>43906</v>
      </c>
      <c r="D28" s="34">
        <v>7077</v>
      </c>
      <c r="E28" s="127">
        <v>45040</v>
      </c>
      <c r="F28" s="51">
        <v>47232</v>
      </c>
      <c r="G28" s="117">
        <v>4.0684931506849313</v>
      </c>
      <c r="H28" s="33">
        <v>45000000</v>
      </c>
      <c r="I28" s="95">
        <v>563598.16</v>
      </c>
      <c r="J28" s="109">
        <v>1.2524403555555556E-2</v>
      </c>
      <c r="K28" s="33">
        <v>44436401.840000004</v>
      </c>
    </row>
    <row r="29" spans="1:11" x14ac:dyDescent="0.25">
      <c r="A29" s="20" t="s">
        <v>17</v>
      </c>
      <c r="B29" s="156" t="s">
        <v>81</v>
      </c>
      <c r="C29" s="24">
        <v>44685</v>
      </c>
      <c r="D29" s="34">
        <v>7074</v>
      </c>
      <c r="E29" s="127">
        <v>45040</v>
      </c>
      <c r="F29" s="51">
        <v>47232</v>
      </c>
      <c r="G29" s="117">
        <v>4.0684931506849313</v>
      </c>
      <c r="H29" s="33">
        <v>105000000</v>
      </c>
      <c r="I29" s="95">
        <v>0</v>
      </c>
      <c r="J29" s="109">
        <v>0</v>
      </c>
      <c r="K29" s="33">
        <v>105000000</v>
      </c>
    </row>
    <row r="30" spans="1:11" x14ac:dyDescent="0.25">
      <c r="A30" s="20" t="s">
        <v>16</v>
      </c>
      <c r="B30" s="156" t="s">
        <v>82</v>
      </c>
      <c r="C30" s="130">
        <v>43921</v>
      </c>
      <c r="D30" s="131">
        <v>7112</v>
      </c>
      <c r="E30" s="112">
        <v>45103</v>
      </c>
      <c r="F30" s="51">
        <v>46930</v>
      </c>
      <c r="G30" s="117">
        <v>3.2410958904109588</v>
      </c>
      <c r="H30" s="175">
        <v>30000000</v>
      </c>
      <c r="I30" s="95">
        <v>5015629</v>
      </c>
      <c r="J30" s="109">
        <v>0.16718763333333334</v>
      </c>
      <c r="K30" s="33">
        <v>24984371</v>
      </c>
    </row>
    <row r="31" spans="1:11" x14ac:dyDescent="0.25">
      <c r="A31" s="218" t="s">
        <v>11</v>
      </c>
      <c r="B31" s="106" t="s">
        <v>84</v>
      </c>
      <c r="C31" s="130">
        <v>44426</v>
      </c>
      <c r="D31" s="131">
        <v>7147</v>
      </c>
      <c r="E31" s="112">
        <v>45184</v>
      </c>
      <c r="F31" s="51">
        <v>47376</v>
      </c>
      <c r="G31" s="117">
        <v>4.463013698630137</v>
      </c>
      <c r="H31" s="175">
        <v>70000000</v>
      </c>
      <c r="I31" s="95">
        <v>39741857.799999997</v>
      </c>
      <c r="J31" s="109">
        <v>0.56774082571428564</v>
      </c>
      <c r="K31" s="33">
        <v>30258142.200000003</v>
      </c>
    </row>
    <row r="32" spans="1:11" x14ac:dyDescent="0.25">
      <c r="A32" s="20" t="s">
        <v>17</v>
      </c>
      <c r="B32" s="106" t="s">
        <v>88</v>
      </c>
      <c r="C32" s="130">
        <v>45397</v>
      </c>
      <c r="D32" s="131">
        <v>7403</v>
      </c>
      <c r="E32" s="112">
        <v>45645</v>
      </c>
      <c r="F32" s="51">
        <v>47588</v>
      </c>
      <c r="G32" s="117">
        <v>5.043835616438356</v>
      </c>
      <c r="H32" s="175">
        <v>34050000</v>
      </c>
      <c r="I32" s="95">
        <v>0</v>
      </c>
      <c r="J32" s="109">
        <v>0</v>
      </c>
      <c r="K32" s="33">
        <v>34050000</v>
      </c>
    </row>
    <row r="33" spans="1:13" x14ac:dyDescent="0.25">
      <c r="A33" s="20" t="s">
        <v>18</v>
      </c>
      <c r="B33" s="156" t="s">
        <v>88</v>
      </c>
      <c r="C33" s="24">
        <v>45397</v>
      </c>
      <c r="D33" s="34">
        <v>7403</v>
      </c>
      <c r="E33" s="127">
        <v>45645</v>
      </c>
      <c r="F33" s="51">
        <v>47588</v>
      </c>
      <c r="G33" s="117">
        <v>5.043835616438356</v>
      </c>
      <c r="H33" s="175">
        <v>25950000</v>
      </c>
      <c r="I33" s="95">
        <v>0</v>
      </c>
      <c r="J33" s="109">
        <v>0</v>
      </c>
      <c r="K33" s="33">
        <v>25950000</v>
      </c>
    </row>
    <row r="34" spans="1:13" x14ac:dyDescent="0.25">
      <c r="A34" s="20" t="s">
        <v>11</v>
      </c>
      <c r="B34" s="106" t="s">
        <v>89</v>
      </c>
      <c r="C34" s="24">
        <v>44952</v>
      </c>
      <c r="D34" s="34">
        <v>7414</v>
      </c>
      <c r="E34" s="127">
        <v>45649</v>
      </c>
      <c r="F34" s="51">
        <v>47144</v>
      </c>
      <c r="G34" s="117">
        <v>3.8273972602739725</v>
      </c>
      <c r="H34" s="175">
        <v>260000000</v>
      </c>
      <c r="I34" s="95">
        <v>0</v>
      </c>
      <c r="J34" s="109">
        <v>0</v>
      </c>
      <c r="K34" s="33">
        <v>260000000</v>
      </c>
    </row>
    <row r="35" spans="1:13" x14ac:dyDescent="0.25">
      <c r="A35" s="36"/>
      <c r="B35" s="37" t="s">
        <v>24</v>
      </c>
      <c r="C35" s="132"/>
      <c r="D35" s="38"/>
      <c r="E35" s="38"/>
      <c r="F35" s="38"/>
      <c r="G35" s="133"/>
      <c r="H35" s="39">
        <v>2070000000</v>
      </c>
      <c r="I35" s="39">
        <v>855424402.27999997</v>
      </c>
      <c r="J35" s="3">
        <v>0.41324850351690817</v>
      </c>
      <c r="K35" s="39">
        <v>1214575597.72</v>
      </c>
    </row>
    <row r="36" spans="1:13" x14ac:dyDescent="0.25">
      <c r="A36" s="25"/>
      <c r="B36" s="232"/>
      <c r="C36" s="43"/>
      <c r="D36" s="41"/>
      <c r="E36" s="41"/>
      <c r="F36" s="41"/>
      <c r="G36" s="2"/>
      <c r="H36" s="42"/>
      <c r="I36" s="41"/>
      <c r="J36" s="41"/>
      <c r="K36" s="43"/>
    </row>
    <row r="37" spans="1:13" x14ac:dyDescent="0.25">
      <c r="A37" s="178" t="s">
        <v>12</v>
      </c>
      <c r="B37" s="179" t="s">
        <v>58</v>
      </c>
      <c r="C37" s="180">
        <v>43935</v>
      </c>
      <c r="D37" s="181">
        <v>6524</v>
      </c>
      <c r="E37" s="180">
        <v>43916</v>
      </c>
      <c r="F37" s="242">
        <v>46203</v>
      </c>
      <c r="G37" s="182">
        <v>1.3342465753424657</v>
      </c>
      <c r="H37" s="183">
        <v>100000000</v>
      </c>
      <c r="I37" s="183">
        <v>55448917.710000008</v>
      </c>
      <c r="J37" s="184">
        <v>0.55448917710000012</v>
      </c>
      <c r="K37" s="185">
        <v>44551082.289999992</v>
      </c>
      <c r="M37" s="231"/>
    </row>
    <row r="38" spans="1:13" x14ac:dyDescent="0.25">
      <c r="A38" s="44" t="s">
        <v>18</v>
      </c>
      <c r="B38" s="45" t="s">
        <v>59</v>
      </c>
      <c r="C38" s="46">
        <v>43619</v>
      </c>
      <c r="D38" s="47">
        <v>6523</v>
      </c>
      <c r="E38" s="46">
        <v>43916</v>
      </c>
      <c r="F38" s="102">
        <v>46203</v>
      </c>
      <c r="G38" s="182">
        <v>1.3342465753424657</v>
      </c>
      <c r="H38" s="48">
        <v>115000000</v>
      </c>
      <c r="I38" s="48">
        <v>77935396.980000004</v>
      </c>
      <c r="J38" s="49">
        <v>0.6776991041739131</v>
      </c>
      <c r="K38" s="50">
        <v>37064603.019999996</v>
      </c>
    </row>
    <row r="39" spans="1:13" x14ac:dyDescent="0.25">
      <c r="A39" s="44" t="s">
        <v>17</v>
      </c>
      <c r="B39" s="45" t="s">
        <v>25</v>
      </c>
      <c r="C39" s="46">
        <v>42626</v>
      </c>
      <c r="D39" s="47">
        <v>6025</v>
      </c>
      <c r="E39" s="46">
        <v>43105</v>
      </c>
      <c r="F39" s="46">
        <v>46022</v>
      </c>
      <c r="G39" s="182" t="s">
        <v>111</v>
      </c>
      <c r="H39" s="48">
        <v>100000000</v>
      </c>
      <c r="I39" s="48">
        <v>72668186.299999997</v>
      </c>
      <c r="J39" s="49">
        <v>0.72668186299999993</v>
      </c>
      <c r="K39" s="50">
        <v>27331813.700000003</v>
      </c>
    </row>
    <row r="40" spans="1:13" x14ac:dyDescent="0.25">
      <c r="A40" s="44" t="s">
        <v>17</v>
      </c>
      <c r="B40" s="45" t="s">
        <v>85</v>
      </c>
      <c r="C40" s="46">
        <v>44985</v>
      </c>
      <c r="D40" s="47">
        <v>7201</v>
      </c>
      <c r="E40" s="46">
        <v>45254</v>
      </c>
      <c r="F40" s="46">
        <v>47116</v>
      </c>
      <c r="G40" s="182">
        <v>3.8356164383561642</v>
      </c>
      <c r="H40" s="48">
        <v>105000000</v>
      </c>
      <c r="I40" s="48">
        <v>4552794.75</v>
      </c>
      <c r="J40" s="49">
        <v>4.3359950000000001E-2</v>
      </c>
      <c r="K40" s="50">
        <v>100447205.25</v>
      </c>
    </row>
    <row r="41" spans="1:13" x14ac:dyDescent="0.25">
      <c r="A41" s="44" t="s">
        <v>17</v>
      </c>
      <c r="B41" s="45" t="s">
        <v>101</v>
      </c>
      <c r="C41" s="46">
        <v>45511</v>
      </c>
      <c r="D41" s="47">
        <v>7433</v>
      </c>
      <c r="E41" s="46">
        <v>45664</v>
      </c>
      <c r="F41" s="46">
        <v>47125</v>
      </c>
      <c r="G41" s="182">
        <v>3.8602739726027395</v>
      </c>
      <c r="H41" s="48">
        <v>104190000</v>
      </c>
      <c r="I41" s="48">
        <v>0</v>
      </c>
      <c r="J41" s="49">
        <v>0</v>
      </c>
      <c r="K41" s="50">
        <v>104190000</v>
      </c>
    </row>
    <row r="42" spans="1:13" x14ac:dyDescent="0.25">
      <c r="A42" s="44" t="s">
        <v>13</v>
      </c>
      <c r="B42" s="45" t="s">
        <v>101</v>
      </c>
      <c r="C42" s="196">
        <v>45511</v>
      </c>
      <c r="D42" s="197">
        <v>7433</v>
      </c>
      <c r="E42" s="196">
        <v>45664</v>
      </c>
      <c r="F42" s="196">
        <v>47125</v>
      </c>
      <c r="G42" s="182">
        <v>3.8602739726027395</v>
      </c>
      <c r="H42" s="48">
        <v>21110000</v>
      </c>
      <c r="I42" s="48">
        <v>0</v>
      </c>
      <c r="J42" s="49">
        <v>0</v>
      </c>
      <c r="K42" s="50">
        <v>21110000</v>
      </c>
    </row>
    <row r="43" spans="1:13" x14ac:dyDescent="0.25">
      <c r="A43" s="36"/>
      <c r="B43" s="37" t="s">
        <v>26</v>
      </c>
      <c r="C43" s="132"/>
      <c r="D43" s="38"/>
      <c r="E43" s="38"/>
      <c r="F43" s="38"/>
      <c r="G43" s="133"/>
      <c r="H43" s="39">
        <v>545300000</v>
      </c>
      <c r="I43" s="39">
        <v>210605295.74000001</v>
      </c>
      <c r="J43" s="3">
        <v>0.38621913761232352</v>
      </c>
      <c r="K43" s="39">
        <v>334694704.25999999</v>
      </c>
    </row>
    <row r="44" spans="1:13" x14ac:dyDescent="0.25">
      <c r="A44" s="25"/>
      <c r="B44" s="41"/>
      <c r="C44" s="41"/>
      <c r="D44" s="41"/>
      <c r="E44" s="41"/>
      <c r="F44" s="41"/>
      <c r="G44" s="2"/>
      <c r="H44" s="41"/>
      <c r="I44" s="41"/>
      <c r="J44" s="41"/>
      <c r="K44" s="43"/>
      <c r="M44" s="231"/>
    </row>
    <row r="45" spans="1:13" x14ac:dyDescent="0.25">
      <c r="A45" s="233" t="s">
        <v>11</v>
      </c>
      <c r="B45" s="234" t="s">
        <v>63</v>
      </c>
      <c r="C45" s="51">
        <v>42755</v>
      </c>
      <c r="D45" s="35">
        <v>6023</v>
      </c>
      <c r="E45" s="51">
        <v>43105</v>
      </c>
      <c r="F45" s="51">
        <v>45854</v>
      </c>
      <c r="G45" s="114" t="s">
        <v>77</v>
      </c>
      <c r="H45" s="33">
        <v>150000000</v>
      </c>
      <c r="I45" s="33">
        <v>148801129.81</v>
      </c>
      <c r="J45" s="52">
        <v>0.9920075320666667</v>
      </c>
      <c r="K45" s="28">
        <v>1198870.1899999976</v>
      </c>
      <c r="M45" s="231"/>
    </row>
    <row r="46" spans="1:13" x14ac:dyDescent="0.25">
      <c r="A46" s="233" t="s">
        <v>11</v>
      </c>
      <c r="B46" s="234" t="s">
        <v>64</v>
      </c>
      <c r="C46" s="51">
        <v>43095</v>
      </c>
      <c r="D46" s="30">
        <v>6143</v>
      </c>
      <c r="E46" s="51">
        <v>43319</v>
      </c>
      <c r="F46" s="51">
        <v>46368</v>
      </c>
      <c r="G46" s="114">
        <v>1.7013698630136986</v>
      </c>
      <c r="H46" s="33">
        <v>150000000</v>
      </c>
      <c r="I46" s="33">
        <v>130921741.74000001</v>
      </c>
      <c r="J46" s="52">
        <v>0.87281161160000009</v>
      </c>
      <c r="K46" s="28">
        <v>19078258.25999999</v>
      </c>
    </row>
    <row r="47" spans="1:13" x14ac:dyDescent="0.25">
      <c r="A47" s="233" t="s">
        <v>11</v>
      </c>
      <c r="B47" s="235" t="s">
        <v>51</v>
      </c>
      <c r="C47" s="51">
        <v>43404</v>
      </c>
      <c r="D47" s="30">
        <v>6347</v>
      </c>
      <c r="E47" s="51">
        <v>43665</v>
      </c>
      <c r="F47" s="51">
        <v>46045</v>
      </c>
      <c r="G47" s="114">
        <v>0.81643835616438354</v>
      </c>
      <c r="H47" s="33">
        <v>170000000</v>
      </c>
      <c r="I47" s="33">
        <v>157965758.61000001</v>
      </c>
      <c r="J47" s="52">
        <v>0.92921034476470599</v>
      </c>
      <c r="K47" s="28">
        <v>12034241.389999986</v>
      </c>
    </row>
    <row r="48" spans="1:13" x14ac:dyDescent="0.25">
      <c r="A48" s="233" t="s">
        <v>17</v>
      </c>
      <c r="B48" s="234" t="s">
        <v>43</v>
      </c>
      <c r="C48" s="51">
        <v>42965</v>
      </c>
      <c r="D48" s="30">
        <v>6237</v>
      </c>
      <c r="E48" s="51">
        <v>43437</v>
      </c>
      <c r="F48" s="51">
        <v>45813</v>
      </c>
      <c r="G48" s="114" t="s">
        <v>104</v>
      </c>
      <c r="H48" s="33">
        <v>100000000</v>
      </c>
      <c r="I48" s="33">
        <v>87251356.810000002</v>
      </c>
      <c r="J48" s="52">
        <v>0.87251356810000003</v>
      </c>
      <c r="K48" s="28">
        <v>12748643.189999998</v>
      </c>
    </row>
    <row r="49" spans="1:13" x14ac:dyDescent="0.25">
      <c r="A49" s="233" t="s">
        <v>17</v>
      </c>
      <c r="B49" s="234" t="s">
        <v>44</v>
      </c>
      <c r="C49" s="51">
        <v>42965</v>
      </c>
      <c r="D49" s="30">
        <v>6235</v>
      </c>
      <c r="E49" s="51">
        <v>43427</v>
      </c>
      <c r="F49" s="51">
        <v>45990</v>
      </c>
      <c r="G49" s="114">
        <v>0.66575342465753429</v>
      </c>
      <c r="H49" s="33">
        <v>100000000</v>
      </c>
      <c r="I49" s="33">
        <v>80270580.949999988</v>
      </c>
      <c r="J49" s="52">
        <v>0.80270580949999992</v>
      </c>
      <c r="K49" s="28">
        <v>19729419.050000012</v>
      </c>
    </row>
    <row r="50" spans="1:13" x14ac:dyDescent="0.25">
      <c r="A50" s="233" t="s">
        <v>17</v>
      </c>
      <c r="B50" s="234" t="s">
        <v>27</v>
      </c>
      <c r="C50" s="51">
        <v>41733</v>
      </c>
      <c r="D50" s="30">
        <v>5301</v>
      </c>
      <c r="E50" s="51">
        <v>41941</v>
      </c>
      <c r="F50" s="123">
        <v>45838</v>
      </c>
      <c r="G50" s="114" t="s">
        <v>104</v>
      </c>
      <c r="H50" s="33">
        <v>222076000</v>
      </c>
      <c r="I50" s="136">
        <v>201890774.09</v>
      </c>
      <c r="J50" s="52">
        <v>0.90910667559754321</v>
      </c>
      <c r="K50" s="28">
        <v>20185225.909999996</v>
      </c>
    </row>
    <row r="51" spans="1:13" x14ac:dyDescent="0.25">
      <c r="A51" s="233" t="s">
        <v>17</v>
      </c>
      <c r="B51" s="234" t="s">
        <v>21</v>
      </c>
      <c r="C51" s="51">
        <v>43224</v>
      </c>
      <c r="D51" s="35">
        <v>6151</v>
      </c>
      <c r="E51" s="51">
        <v>43361</v>
      </c>
      <c r="F51" s="123">
        <v>45919</v>
      </c>
      <c r="G51" s="114" t="s">
        <v>75</v>
      </c>
      <c r="H51" s="33">
        <v>400000000</v>
      </c>
      <c r="I51" s="33">
        <v>394388522.90000004</v>
      </c>
      <c r="J51" s="52">
        <v>0.98597130725000004</v>
      </c>
      <c r="K51" s="28">
        <v>5611477.0999999642</v>
      </c>
    </row>
    <row r="52" spans="1:13" x14ac:dyDescent="0.25">
      <c r="A52" s="233" t="s">
        <v>17</v>
      </c>
      <c r="B52" s="234" t="s">
        <v>45</v>
      </c>
      <c r="C52" s="51">
        <v>42641</v>
      </c>
      <c r="D52" s="35">
        <v>6024</v>
      </c>
      <c r="E52" s="51">
        <v>43104</v>
      </c>
      <c r="F52" s="123">
        <v>46403</v>
      </c>
      <c r="G52" s="114">
        <v>1.7972602739726027</v>
      </c>
      <c r="H52" s="33">
        <v>100000000</v>
      </c>
      <c r="I52" s="33">
        <v>92706138.980000004</v>
      </c>
      <c r="J52" s="52">
        <v>0.92706138980000008</v>
      </c>
      <c r="K52" s="103">
        <v>7293861.0199999958</v>
      </c>
    </row>
    <row r="53" spans="1:13" x14ac:dyDescent="0.25">
      <c r="A53" s="233" t="s">
        <v>17</v>
      </c>
      <c r="B53" s="234" t="s">
        <v>94</v>
      </c>
      <c r="C53" s="53">
        <v>44067</v>
      </c>
      <c r="D53" s="22">
        <v>6684</v>
      </c>
      <c r="E53" s="53">
        <v>44188</v>
      </c>
      <c r="F53" s="217">
        <v>46015</v>
      </c>
      <c r="G53" s="114">
        <v>0.73424657534246573</v>
      </c>
      <c r="H53" s="54">
        <v>212000000</v>
      </c>
      <c r="I53" s="54">
        <v>113332784.64</v>
      </c>
      <c r="J53" s="55">
        <v>0.53458860679245279</v>
      </c>
      <c r="K53" s="28">
        <v>98667215.359999999</v>
      </c>
    </row>
    <row r="54" spans="1:13" x14ac:dyDescent="0.25">
      <c r="A54" s="233" t="s">
        <v>11</v>
      </c>
      <c r="B54" s="234" t="s">
        <v>95</v>
      </c>
      <c r="C54" s="53">
        <v>44144</v>
      </c>
      <c r="D54" s="22">
        <v>6876</v>
      </c>
      <c r="E54" s="53">
        <v>44546</v>
      </c>
      <c r="F54" s="217">
        <v>46373</v>
      </c>
      <c r="G54" s="114">
        <v>1.715068493150685</v>
      </c>
      <c r="H54" s="54">
        <v>250000000</v>
      </c>
      <c r="I54" s="54">
        <v>93431179.849999994</v>
      </c>
      <c r="J54" s="55">
        <v>0.37372471939999996</v>
      </c>
      <c r="K54" s="28">
        <v>156568820.15000001</v>
      </c>
    </row>
    <row r="55" spans="1:13" x14ac:dyDescent="0.25">
      <c r="A55" s="236" t="s">
        <v>17</v>
      </c>
      <c r="B55" s="237" t="s">
        <v>68</v>
      </c>
      <c r="C55" s="53">
        <v>43893</v>
      </c>
      <c r="D55" s="22">
        <v>6897</v>
      </c>
      <c r="E55" s="53">
        <v>44652</v>
      </c>
      <c r="F55" s="217">
        <v>47578</v>
      </c>
      <c r="G55" s="114">
        <v>5.0164383561643833</v>
      </c>
      <c r="H55" s="54">
        <v>100000000</v>
      </c>
      <c r="I55" s="54">
        <v>22640999.73</v>
      </c>
      <c r="J55" s="55">
        <v>0.2264099973</v>
      </c>
      <c r="K55" s="28">
        <v>77359000.269999996</v>
      </c>
    </row>
    <row r="56" spans="1:13" x14ac:dyDescent="0.25">
      <c r="A56" s="236" t="s">
        <v>17</v>
      </c>
      <c r="B56" s="238" t="s">
        <v>83</v>
      </c>
      <c r="C56" s="53">
        <v>44061</v>
      </c>
      <c r="D56" s="22">
        <v>7124</v>
      </c>
      <c r="E56" s="53">
        <v>45114</v>
      </c>
      <c r="F56" s="217">
        <v>46944</v>
      </c>
      <c r="G56" s="114">
        <v>3.2794520547945205</v>
      </c>
      <c r="H56" s="54">
        <v>52292000</v>
      </c>
      <c r="I56" s="54">
        <v>2670692.33</v>
      </c>
      <c r="J56" s="55">
        <v>5.1072675170198117E-2</v>
      </c>
      <c r="K56" s="28">
        <v>49621307.670000002</v>
      </c>
    </row>
    <row r="57" spans="1:13" x14ac:dyDescent="0.25">
      <c r="A57" s="236" t="s">
        <v>17</v>
      </c>
      <c r="B57" s="238" t="s">
        <v>96</v>
      </c>
      <c r="C57" s="53">
        <v>45050</v>
      </c>
      <c r="D57" s="22">
        <v>7182</v>
      </c>
      <c r="E57" s="53">
        <v>45217</v>
      </c>
      <c r="F57" s="217">
        <v>47050</v>
      </c>
      <c r="G57" s="114">
        <v>3.56986301369863</v>
      </c>
      <c r="H57" s="54">
        <v>160000000</v>
      </c>
      <c r="I57" s="54">
        <v>1410000</v>
      </c>
      <c r="J57" s="55">
        <v>8.8124999999999992E-3</v>
      </c>
      <c r="K57" s="28">
        <v>158590000</v>
      </c>
    </row>
    <row r="58" spans="1:13" x14ac:dyDescent="0.25">
      <c r="A58" s="36"/>
      <c r="B58" s="37" t="s">
        <v>28</v>
      </c>
      <c r="C58" s="132"/>
      <c r="D58" s="38"/>
      <c r="E58" s="38"/>
      <c r="F58" s="38"/>
      <c r="G58" s="133"/>
      <c r="H58" s="39">
        <v>2166368000</v>
      </c>
      <c r="I58" s="39">
        <v>1527681660.4400001</v>
      </c>
      <c r="J58" s="3">
        <v>0.7051810497754768</v>
      </c>
      <c r="K58" s="39">
        <v>638686339.55999994</v>
      </c>
    </row>
    <row r="59" spans="1:13" x14ac:dyDescent="0.25">
      <c r="A59" s="25"/>
      <c r="B59" s="41"/>
      <c r="C59" s="41"/>
      <c r="D59" s="41"/>
      <c r="E59" s="41"/>
      <c r="F59" s="41"/>
      <c r="G59" s="2"/>
      <c r="H59" s="41"/>
      <c r="I59" s="41"/>
      <c r="J59" s="43"/>
      <c r="K59" s="43"/>
    </row>
    <row r="60" spans="1:13" x14ac:dyDescent="0.25">
      <c r="A60" s="233" t="s">
        <v>17</v>
      </c>
      <c r="B60" s="234" t="s">
        <v>44</v>
      </c>
      <c r="C60" s="53">
        <v>42975</v>
      </c>
      <c r="D60" s="25">
        <v>6235</v>
      </c>
      <c r="E60" s="53">
        <v>43427</v>
      </c>
      <c r="F60" s="53">
        <v>46006</v>
      </c>
      <c r="G60" s="115" t="s">
        <v>111</v>
      </c>
      <c r="H60" s="54">
        <v>42857143</v>
      </c>
      <c r="I60" s="54">
        <v>36619928.880000003</v>
      </c>
      <c r="J60" s="134">
        <v>0.85446500435178341</v>
      </c>
      <c r="K60" s="28">
        <v>6237214.1199999973</v>
      </c>
      <c r="M60" s="231"/>
    </row>
    <row r="61" spans="1:13" x14ac:dyDescent="0.25">
      <c r="A61" s="233" t="s">
        <v>17</v>
      </c>
      <c r="B61" s="234" t="s">
        <v>45</v>
      </c>
      <c r="C61" s="53">
        <v>42640</v>
      </c>
      <c r="D61" s="25">
        <v>6024</v>
      </c>
      <c r="E61" s="53">
        <v>43104</v>
      </c>
      <c r="F61" s="53">
        <v>46065</v>
      </c>
      <c r="G61" s="115">
        <v>0.95616438356164379</v>
      </c>
      <c r="H61" s="54">
        <v>42750000</v>
      </c>
      <c r="I61" s="54">
        <v>36695088.579999998</v>
      </c>
      <c r="J61" s="55">
        <v>0.85836464514619881</v>
      </c>
      <c r="K61" s="54">
        <v>6054911.4200000018</v>
      </c>
    </row>
    <row r="62" spans="1:13" x14ac:dyDescent="0.25">
      <c r="A62" s="233" t="s">
        <v>17</v>
      </c>
      <c r="B62" s="234" t="s">
        <v>69</v>
      </c>
      <c r="C62" s="53">
        <v>44516</v>
      </c>
      <c r="D62" s="25">
        <v>6898</v>
      </c>
      <c r="E62" s="53">
        <v>44652</v>
      </c>
      <c r="F62" s="53">
        <v>47219</v>
      </c>
      <c r="G62" s="115">
        <v>4.117808219178082</v>
      </c>
      <c r="H62" s="54">
        <v>354245764</v>
      </c>
      <c r="I62" s="54">
        <v>58290405.519999996</v>
      </c>
      <c r="J62" s="55">
        <v>0.16454792532113383</v>
      </c>
      <c r="K62" s="54">
        <v>295955358.48000002</v>
      </c>
    </row>
    <row r="63" spans="1:13" x14ac:dyDescent="0.25">
      <c r="A63" s="233" t="s">
        <v>17</v>
      </c>
      <c r="B63" s="234" t="s">
        <v>98</v>
      </c>
      <c r="C63" s="137">
        <v>43948</v>
      </c>
      <c r="D63" s="40">
        <v>7119</v>
      </c>
      <c r="E63" s="137">
        <v>45113</v>
      </c>
      <c r="F63" s="137">
        <v>46948</v>
      </c>
      <c r="G63" s="115">
        <v>3.3753424657534246</v>
      </c>
      <c r="H63" s="172">
        <v>220000000</v>
      </c>
      <c r="I63" s="172">
        <v>27744451</v>
      </c>
      <c r="J63" s="173">
        <v>0.1261111409090909</v>
      </c>
      <c r="K63" s="54">
        <v>192255549</v>
      </c>
    </row>
    <row r="64" spans="1:13" x14ac:dyDescent="0.25">
      <c r="A64" s="233" t="s">
        <v>11</v>
      </c>
      <c r="B64" s="234" t="s">
        <v>86</v>
      </c>
      <c r="C64" s="137">
        <v>44995</v>
      </c>
      <c r="D64" s="40">
        <v>7153</v>
      </c>
      <c r="E64" s="137">
        <v>45184</v>
      </c>
      <c r="F64" s="137">
        <v>46657</v>
      </c>
      <c r="G64" s="115">
        <v>2.5780821917808221</v>
      </c>
      <c r="H64" s="172">
        <v>45000000</v>
      </c>
      <c r="I64" s="172">
        <v>0</v>
      </c>
      <c r="J64" s="173">
        <v>0</v>
      </c>
      <c r="K64" s="57">
        <v>45000000</v>
      </c>
    </row>
    <row r="65" spans="1:11" x14ac:dyDescent="0.25">
      <c r="A65" s="36"/>
      <c r="B65" s="37" t="s">
        <v>29</v>
      </c>
      <c r="C65" s="38"/>
      <c r="D65" s="38"/>
      <c r="E65" s="38"/>
      <c r="F65" s="38"/>
      <c r="G65" s="1"/>
      <c r="H65" s="174">
        <v>704852907</v>
      </c>
      <c r="I65" s="174">
        <v>159349873.98000002</v>
      </c>
      <c r="J65" s="3">
        <v>0.22607535898266504</v>
      </c>
      <c r="K65" s="174">
        <v>545503033.01999998</v>
      </c>
    </row>
    <row r="66" spans="1:11" x14ac:dyDescent="0.25">
      <c r="A66" s="25"/>
      <c r="B66" s="60"/>
      <c r="C66" s="61"/>
      <c r="D66" s="61"/>
      <c r="E66" s="61"/>
      <c r="F66" s="61"/>
      <c r="G66" s="4"/>
      <c r="H66" s="62"/>
      <c r="I66" s="62"/>
      <c r="J66" s="5"/>
      <c r="K66" s="62"/>
    </row>
    <row r="67" spans="1:11" x14ac:dyDescent="0.25">
      <c r="A67" s="20" t="s">
        <v>12</v>
      </c>
      <c r="B67" s="63" t="s">
        <v>46</v>
      </c>
      <c r="C67" s="53">
        <v>42649</v>
      </c>
      <c r="D67" s="25">
        <v>6215</v>
      </c>
      <c r="E67" s="53">
        <v>43404</v>
      </c>
      <c r="F67" s="53">
        <v>45838</v>
      </c>
      <c r="G67" s="115" t="s">
        <v>104</v>
      </c>
      <c r="H67" s="95">
        <v>8964000</v>
      </c>
      <c r="I67" s="96">
        <v>8525805</v>
      </c>
      <c r="J67" s="31">
        <v>0.95099999999999996</v>
      </c>
      <c r="K67" s="27">
        <v>438195</v>
      </c>
    </row>
    <row r="68" spans="1:11" x14ac:dyDescent="0.25">
      <c r="A68" s="36"/>
      <c r="B68" s="37" t="s">
        <v>30</v>
      </c>
      <c r="C68" s="38"/>
      <c r="D68" s="38"/>
      <c r="E68" s="38"/>
      <c r="F68" s="38"/>
      <c r="G68" s="1"/>
      <c r="H68" s="174">
        <v>8964000</v>
      </c>
      <c r="I68" s="174">
        <v>8525805</v>
      </c>
      <c r="J68" s="3">
        <v>0.95099999999999996</v>
      </c>
      <c r="K68" s="174">
        <v>438195</v>
      </c>
    </row>
    <row r="69" spans="1:11" x14ac:dyDescent="0.25">
      <c r="A69" s="20"/>
      <c r="B69" s="66"/>
      <c r="C69" s="124"/>
      <c r="D69" s="124"/>
      <c r="E69" s="124"/>
      <c r="F69" s="124"/>
      <c r="G69" s="118"/>
      <c r="H69" s="119"/>
      <c r="I69" s="119"/>
      <c r="J69" s="120"/>
      <c r="K69" s="119"/>
    </row>
    <row r="70" spans="1:11" x14ac:dyDescent="0.25">
      <c r="A70" s="20" t="s">
        <v>11</v>
      </c>
      <c r="B70" s="121" t="s">
        <v>66</v>
      </c>
      <c r="C70" s="123">
        <v>42786</v>
      </c>
      <c r="D70" s="125">
        <v>6023</v>
      </c>
      <c r="E70" s="123">
        <v>43105</v>
      </c>
      <c r="F70" s="51">
        <v>46022</v>
      </c>
      <c r="G70" s="243" t="s">
        <v>111</v>
      </c>
      <c r="H70" s="101">
        <v>21600000</v>
      </c>
      <c r="I70" s="27">
        <v>21180854.869999997</v>
      </c>
      <c r="J70" s="122">
        <v>0.98059513287037026</v>
      </c>
      <c r="K70" s="27">
        <v>419145.13000000268</v>
      </c>
    </row>
    <row r="71" spans="1:11" x14ac:dyDescent="0.25">
      <c r="A71" s="25" t="s">
        <v>11</v>
      </c>
      <c r="B71" s="121" t="s">
        <v>66</v>
      </c>
      <c r="C71" s="53">
        <v>42786</v>
      </c>
      <c r="D71" s="22">
        <v>6023</v>
      </c>
      <c r="E71" s="53">
        <v>43105</v>
      </c>
      <c r="F71" s="53">
        <v>46022</v>
      </c>
      <c r="G71" s="243" t="s">
        <v>111</v>
      </c>
      <c r="H71" s="50">
        <v>10400000</v>
      </c>
      <c r="I71" s="28">
        <v>4385267.83</v>
      </c>
      <c r="J71" s="6">
        <v>0.42166036826923076</v>
      </c>
      <c r="K71" s="28">
        <v>6014732.1699999999</v>
      </c>
    </row>
    <row r="72" spans="1:11" x14ac:dyDescent="0.25">
      <c r="A72" s="36"/>
      <c r="B72" s="37" t="s">
        <v>32</v>
      </c>
      <c r="C72" s="132"/>
      <c r="D72" s="38"/>
      <c r="E72" s="38"/>
      <c r="F72" s="105"/>
      <c r="G72" s="104"/>
      <c r="H72" s="39">
        <v>32000000</v>
      </c>
      <c r="I72" s="39">
        <v>25566122.699999996</v>
      </c>
      <c r="J72" s="3">
        <v>0.79894133437499981</v>
      </c>
      <c r="K72" s="39">
        <v>6433877.3000000045</v>
      </c>
    </row>
    <row r="73" spans="1:11" x14ac:dyDescent="0.25">
      <c r="A73" s="20"/>
      <c r="B73" s="66"/>
      <c r="C73" s="21"/>
      <c r="D73" s="21"/>
      <c r="E73" s="99"/>
      <c r="F73" s="19"/>
      <c r="G73" s="97"/>
      <c r="H73" s="100"/>
      <c r="I73" s="100"/>
      <c r="J73" s="98"/>
      <c r="K73" s="100"/>
    </row>
    <row r="74" spans="1:11" x14ac:dyDescent="0.25">
      <c r="A74" s="20" t="s">
        <v>11</v>
      </c>
      <c r="B74" s="21" t="s">
        <v>33</v>
      </c>
      <c r="C74" s="51">
        <v>43080</v>
      </c>
      <c r="D74" s="23">
        <v>6143</v>
      </c>
      <c r="E74" s="53">
        <v>43319</v>
      </c>
      <c r="F74" s="24">
        <v>46734</v>
      </c>
      <c r="G74" s="116">
        <v>2.7890410958904108</v>
      </c>
      <c r="H74" s="28">
        <v>94000000</v>
      </c>
      <c r="I74" s="28">
        <v>60762535.569999993</v>
      </c>
      <c r="J74" s="6">
        <v>0.64640995287234038</v>
      </c>
      <c r="K74" s="28">
        <v>33237464.430000007</v>
      </c>
    </row>
    <row r="75" spans="1:11" x14ac:dyDescent="0.25">
      <c r="A75" s="25"/>
      <c r="B75" s="37" t="s">
        <v>34</v>
      </c>
      <c r="C75" s="132"/>
      <c r="D75" s="38"/>
      <c r="E75" s="38"/>
      <c r="F75" s="65"/>
      <c r="G75" s="142"/>
      <c r="H75" s="140">
        <v>94000000</v>
      </c>
      <c r="I75" s="140">
        <v>60762535.569999993</v>
      </c>
      <c r="J75" s="141">
        <v>0.64640995287234038</v>
      </c>
      <c r="K75" s="143">
        <v>33237464.430000007</v>
      </c>
    </row>
    <row r="76" spans="1:11" x14ac:dyDescent="0.25">
      <c r="A76" s="153"/>
      <c r="B76" s="148"/>
      <c r="C76" s="151"/>
      <c r="D76" s="151"/>
      <c r="E76" s="151"/>
      <c r="F76" s="152"/>
      <c r="G76" s="147"/>
      <c r="H76" s="146"/>
      <c r="I76" s="144"/>
      <c r="J76" s="145"/>
      <c r="K76" s="144"/>
    </row>
    <row r="77" spans="1:11" x14ac:dyDescent="0.25">
      <c r="A77" s="84"/>
      <c r="B77" s="83"/>
      <c r="C77" s="250"/>
      <c r="D77" s="251"/>
      <c r="E77" s="250"/>
      <c r="F77" s="250"/>
      <c r="G77" s="252"/>
      <c r="H77" s="256"/>
      <c r="I77" s="257"/>
      <c r="J77" s="258"/>
      <c r="K77" s="256"/>
    </row>
    <row r="78" spans="1:11" x14ac:dyDescent="0.25">
      <c r="A78" s="72" t="s">
        <v>105</v>
      </c>
      <c r="B78" s="72"/>
      <c r="C78" s="73"/>
      <c r="D78" s="73"/>
      <c r="E78" s="72"/>
      <c r="F78" s="72"/>
      <c r="G78" s="8"/>
      <c r="H78" s="74">
        <v>5629584907</v>
      </c>
      <c r="I78" s="74">
        <v>2847915695.3468642</v>
      </c>
      <c r="J78" s="9">
        <v>0.50588378049075655</v>
      </c>
      <c r="K78" s="74">
        <v>2781669211.6531358</v>
      </c>
    </row>
    <row r="79" spans="1:11" x14ac:dyDescent="0.25">
      <c r="A79" s="75"/>
      <c r="B79" s="75"/>
      <c r="C79" s="76"/>
      <c r="D79" s="76"/>
      <c r="E79" s="75"/>
      <c r="F79" s="75"/>
      <c r="G79" s="10"/>
      <c r="H79" s="77"/>
      <c r="I79" s="78"/>
      <c r="J79" s="79"/>
      <c r="K79" s="77"/>
    </row>
    <row r="80" spans="1:11" x14ac:dyDescent="0.25">
      <c r="A80" s="14"/>
      <c r="B80" s="13"/>
      <c r="C80" s="13"/>
      <c r="D80" s="13"/>
      <c r="E80" s="13"/>
      <c r="F80" s="13"/>
      <c r="H80" s="17"/>
      <c r="I80" s="17"/>
      <c r="J80" s="17"/>
      <c r="K80" s="17"/>
    </row>
    <row r="81" spans="1:13" ht="18.75" x14ac:dyDescent="0.3">
      <c r="A81" s="193"/>
      <c r="B81" s="193"/>
      <c r="C81" s="193"/>
      <c r="D81" s="193"/>
      <c r="E81" s="193" t="s">
        <v>35</v>
      </c>
      <c r="F81" s="193"/>
      <c r="G81" s="193"/>
      <c r="H81" s="193"/>
      <c r="I81" s="193"/>
      <c r="J81" s="193"/>
      <c r="K81" s="193"/>
    </row>
    <row r="82" spans="1:13" ht="18.75" x14ac:dyDescent="0.3">
      <c r="A82" s="194"/>
      <c r="B82" s="194"/>
      <c r="C82" s="194"/>
      <c r="D82" s="194"/>
      <c r="E82" s="194" t="s">
        <v>50</v>
      </c>
      <c r="F82" s="194"/>
      <c r="G82" s="194"/>
      <c r="H82" s="194"/>
      <c r="I82" s="194"/>
      <c r="J82" s="194"/>
      <c r="K82" s="194"/>
    </row>
    <row r="83" spans="1:13" x14ac:dyDescent="0.25">
      <c r="A83" s="14"/>
      <c r="B83" s="13"/>
      <c r="C83" s="13"/>
      <c r="D83" s="13"/>
      <c r="E83" s="13"/>
      <c r="F83" s="13"/>
      <c r="H83" s="13"/>
      <c r="I83" s="13"/>
      <c r="J83" s="13"/>
      <c r="K83" s="13"/>
    </row>
    <row r="84" spans="1:13" x14ac:dyDescent="0.25">
      <c r="A84" s="362" t="s">
        <v>1</v>
      </c>
      <c r="B84" s="364" t="s">
        <v>2</v>
      </c>
      <c r="C84" s="366" t="s">
        <v>3</v>
      </c>
      <c r="D84" s="368" t="s">
        <v>4</v>
      </c>
      <c r="E84" s="369"/>
      <c r="F84" s="366" t="s">
        <v>5</v>
      </c>
      <c r="G84" s="370" t="s">
        <v>47</v>
      </c>
      <c r="H84" s="372" t="s">
        <v>48</v>
      </c>
      <c r="I84" s="374" t="s">
        <v>56</v>
      </c>
      <c r="J84" s="375"/>
      <c r="K84" s="376" t="s">
        <v>6</v>
      </c>
    </row>
    <row r="85" spans="1:13" x14ac:dyDescent="0.25">
      <c r="A85" s="363" t="s">
        <v>1</v>
      </c>
      <c r="B85" s="378"/>
      <c r="C85" s="367"/>
      <c r="D85" s="15" t="s">
        <v>8</v>
      </c>
      <c r="E85" s="16" t="s">
        <v>9</v>
      </c>
      <c r="F85" s="367" t="s">
        <v>36</v>
      </c>
      <c r="G85" s="371"/>
      <c r="H85" s="373" t="s">
        <v>49</v>
      </c>
      <c r="I85" s="16" t="s">
        <v>7</v>
      </c>
      <c r="J85" s="16" t="s">
        <v>10</v>
      </c>
      <c r="K85" s="377"/>
    </row>
    <row r="86" spans="1:13" x14ac:dyDescent="0.25">
      <c r="A86" s="25"/>
      <c r="B86" s="60"/>
      <c r="C86" s="61"/>
      <c r="D86" s="61"/>
      <c r="E86" s="61"/>
      <c r="F86" s="61"/>
      <c r="G86" s="4"/>
      <c r="H86" s="62"/>
      <c r="I86" s="62"/>
      <c r="J86" s="5"/>
      <c r="K86" s="62"/>
    </row>
    <row r="87" spans="1:13" x14ac:dyDescent="0.25">
      <c r="A87" s="20" t="s">
        <v>19</v>
      </c>
      <c r="B87" s="21" t="s">
        <v>22</v>
      </c>
      <c r="C87" s="53">
        <v>42934</v>
      </c>
      <c r="D87" s="32">
        <v>6144</v>
      </c>
      <c r="E87" s="53">
        <v>43335</v>
      </c>
      <c r="F87" s="53">
        <v>45888</v>
      </c>
      <c r="G87" s="115" t="s">
        <v>76</v>
      </c>
      <c r="H87" s="54">
        <v>20000000</v>
      </c>
      <c r="I87" s="54">
        <v>16056241.609999999</v>
      </c>
      <c r="J87" s="6">
        <v>0.80281208049999997</v>
      </c>
      <c r="K87" s="28">
        <v>3943758.3900000006</v>
      </c>
      <c r="M87" s="231"/>
    </row>
    <row r="88" spans="1:13" x14ac:dyDescent="0.25">
      <c r="A88" s="20" t="s">
        <v>17</v>
      </c>
      <c r="B88" s="21" t="s">
        <v>81</v>
      </c>
      <c r="C88" s="215">
        <v>44677</v>
      </c>
      <c r="D88" s="216">
        <v>7074</v>
      </c>
      <c r="E88" s="135">
        <v>45040</v>
      </c>
      <c r="F88" s="56">
        <v>47232</v>
      </c>
      <c r="G88" s="115">
        <v>4.1534246575342468</v>
      </c>
      <c r="H88" s="54">
        <v>60000000</v>
      </c>
      <c r="I88" s="54">
        <v>207510</v>
      </c>
      <c r="J88" s="6">
        <v>3.4585000000000002E-3</v>
      </c>
      <c r="K88" s="28">
        <v>59792490</v>
      </c>
    </row>
    <row r="89" spans="1:13" x14ac:dyDescent="0.25">
      <c r="A89" s="36"/>
      <c r="B89" s="37" t="s">
        <v>37</v>
      </c>
      <c r="C89" s="38"/>
      <c r="D89" s="38"/>
      <c r="E89" s="38"/>
      <c r="F89" s="65"/>
      <c r="G89" s="1"/>
      <c r="H89" s="39">
        <v>80000000</v>
      </c>
      <c r="I89" s="39">
        <v>16263751.609999999</v>
      </c>
      <c r="J89" s="3">
        <v>0.20329689512499999</v>
      </c>
      <c r="K89" s="39">
        <v>63736248.390000001</v>
      </c>
    </row>
    <row r="90" spans="1:13" x14ac:dyDescent="0.25">
      <c r="A90" s="25"/>
      <c r="B90" s="158"/>
      <c r="C90" s="151"/>
      <c r="D90" s="159"/>
      <c r="E90" s="159"/>
      <c r="F90" s="152"/>
      <c r="G90" s="164"/>
      <c r="H90" s="144"/>
      <c r="I90" s="144"/>
      <c r="J90" s="145"/>
      <c r="K90" s="160"/>
    </row>
    <row r="91" spans="1:13" x14ac:dyDescent="0.25">
      <c r="A91" s="25" t="s">
        <v>17</v>
      </c>
      <c r="B91" s="138" t="s">
        <v>79</v>
      </c>
      <c r="C91" s="139">
        <v>44070</v>
      </c>
      <c r="D91" s="149">
        <v>7088</v>
      </c>
      <c r="E91" s="150">
        <v>45057</v>
      </c>
      <c r="F91" s="150">
        <v>47250</v>
      </c>
      <c r="G91" s="240">
        <v>4.2027397260273975</v>
      </c>
      <c r="H91" s="154">
        <v>61053898.622442156</v>
      </c>
      <c r="I91" s="154">
        <v>0</v>
      </c>
      <c r="J91" s="155">
        <v>0</v>
      </c>
      <c r="K91" s="154">
        <v>61053898.622442156</v>
      </c>
    </row>
    <row r="92" spans="1:13" x14ac:dyDescent="0.25">
      <c r="A92" s="25" t="s">
        <v>11</v>
      </c>
      <c r="B92" s="138" t="s">
        <v>84</v>
      </c>
      <c r="C92" s="198">
        <v>44426</v>
      </c>
      <c r="D92" s="199">
        <v>7147</v>
      </c>
      <c r="E92" s="200">
        <v>45184</v>
      </c>
      <c r="F92" s="200">
        <v>47376</v>
      </c>
      <c r="G92" s="240">
        <v>4.5479452054794525</v>
      </c>
      <c r="H92" s="154">
        <v>62150595.158486024</v>
      </c>
      <c r="I92" s="154">
        <v>36400370.409470312</v>
      </c>
      <c r="J92" s="155">
        <v>0.58568015827761899</v>
      </c>
      <c r="K92" s="154">
        <v>25750224.749015711</v>
      </c>
    </row>
    <row r="93" spans="1:13" x14ac:dyDescent="0.25">
      <c r="A93" s="25"/>
      <c r="B93" s="188" t="s">
        <v>80</v>
      </c>
      <c r="C93" s="189"/>
      <c r="D93" s="190"/>
      <c r="E93" s="190"/>
      <c r="F93" s="190"/>
      <c r="G93" s="191"/>
      <c r="H93" s="192">
        <v>123204493.78092818</v>
      </c>
      <c r="I93" s="192">
        <v>36400370.409470312</v>
      </c>
      <c r="J93" s="214">
        <v>0.29544677545767428</v>
      </c>
      <c r="K93" s="192">
        <v>86804123.371457875</v>
      </c>
    </row>
    <row r="94" spans="1:13" x14ac:dyDescent="0.25">
      <c r="A94" s="163"/>
      <c r="B94" s="169"/>
      <c r="C94" s="167"/>
      <c r="D94" s="171"/>
      <c r="E94" s="171"/>
      <c r="F94" s="157"/>
      <c r="G94" s="168"/>
      <c r="H94" s="161"/>
      <c r="I94" s="162"/>
      <c r="J94" s="162"/>
      <c r="K94" s="161"/>
    </row>
    <row r="95" spans="1:13" x14ac:dyDescent="0.25">
      <c r="A95" s="201" t="s">
        <v>11</v>
      </c>
      <c r="B95" s="207" t="s">
        <v>86</v>
      </c>
      <c r="C95" s="208">
        <v>44924</v>
      </c>
      <c r="D95" s="209">
        <v>7153</v>
      </c>
      <c r="E95" s="208">
        <v>45184</v>
      </c>
      <c r="F95" s="208">
        <v>45915</v>
      </c>
      <c r="G95" s="241" t="s">
        <v>75</v>
      </c>
      <c r="H95" s="210">
        <v>75000000</v>
      </c>
      <c r="I95" s="211">
        <v>0</v>
      </c>
      <c r="J95" s="212">
        <v>0</v>
      </c>
      <c r="K95" s="202">
        <v>75000000</v>
      </c>
    </row>
    <row r="96" spans="1:13" x14ac:dyDescent="0.25">
      <c r="A96" s="213"/>
      <c r="B96" s="203" t="s">
        <v>87</v>
      </c>
      <c r="C96" s="204"/>
      <c r="D96" s="204"/>
      <c r="E96" s="204"/>
      <c r="F96" s="204"/>
      <c r="G96" s="205"/>
      <c r="H96" s="206">
        <v>75000000</v>
      </c>
      <c r="I96" s="203">
        <v>0</v>
      </c>
      <c r="J96" s="203">
        <v>0</v>
      </c>
      <c r="K96" s="206">
        <v>75000000</v>
      </c>
    </row>
    <row r="97" spans="1:11" x14ac:dyDescent="0.25">
      <c r="A97" s="201"/>
      <c r="B97" s="162"/>
      <c r="C97" s="167"/>
      <c r="D97" s="167"/>
      <c r="E97" s="167"/>
      <c r="F97" s="167"/>
      <c r="G97" s="168"/>
      <c r="H97" s="161"/>
      <c r="I97" s="162"/>
      <c r="J97" s="221"/>
      <c r="K97" s="220"/>
    </row>
    <row r="98" spans="1:11" x14ac:dyDescent="0.25">
      <c r="A98" s="201" t="s">
        <v>11</v>
      </c>
      <c r="B98" s="211" t="s">
        <v>89</v>
      </c>
      <c r="C98" s="224">
        <v>44952</v>
      </c>
      <c r="D98" s="225">
        <v>7414</v>
      </c>
      <c r="E98" s="224">
        <v>45184</v>
      </c>
      <c r="F98" s="224">
        <v>47144</v>
      </c>
      <c r="G98" s="241">
        <v>3.9123287671232876</v>
      </c>
      <c r="H98" s="210">
        <v>30000000</v>
      </c>
      <c r="I98" s="207">
        <v>0</v>
      </c>
      <c r="J98" s="212">
        <v>0</v>
      </c>
      <c r="K98" s="202">
        <v>30000000</v>
      </c>
    </row>
    <row r="99" spans="1:11" x14ac:dyDescent="0.25">
      <c r="A99" s="230"/>
      <c r="B99" s="203" t="s">
        <v>90</v>
      </c>
      <c r="C99" s="226"/>
      <c r="D99" s="227"/>
      <c r="E99" s="226"/>
      <c r="F99" s="226"/>
      <c r="G99" s="228"/>
      <c r="H99" s="206">
        <v>30000000</v>
      </c>
      <c r="I99" s="206">
        <v>0</v>
      </c>
      <c r="J99" s="229">
        <v>0</v>
      </c>
      <c r="K99" s="206">
        <v>30000000</v>
      </c>
    </row>
    <row r="100" spans="1:11" x14ac:dyDescent="0.25">
      <c r="A100" s="153"/>
      <c r="B100" s="148"/>
      <c r="C100" s="151"/>
      <c r="D100" s="151"/>
      <c r="E100" s="151"/>
      <c r="F100" s="152"/>
      <c r="G100" s="147"/>
      <c r="H100" s="146"/>
      <c r="I100" s="144"/>
      <c r="J100" s="145"/>
      <c r="K100" s="144"/>
    </row>
    <row r="101" spans="1:11" x14ac:dyDescent="0.25">
      <c r="A101" s="84"/>
      <c r="B101" s="246"/>
      <c r="C101" s="247"/>
      <c r="D101" s="248"/>
      <c r="E101" s="247"/>
      <c r="F101" s="247"/>
      <c r="G101" s="249"/>
      <c r="H101" s="253"/>
      <c r="I101" s="254"/>
      <c r="J101" s="255"/>
      <c r="K101" s="253"/>
    </row>
    <row r="102" spans="1:11" x14ac:dyDescent="0.25">
      <c r="A102" s="72" t="s">
        <v>106</v>
      </c>
      <c r="B102" s="72"/>
      <c r="C102" s="73"/>
      <c r="D102" s="73"/>
      <c r="E102" s="72"/>
      <c r="F102" s="72"/>
      <c r="G102" s="8"/>
      <c r="H102" s="74">
        <v>308204493.78092819</v>
      </c>
      <c r="I102" s="74">
        <v>52664122.019470312</v>
      </c>
      <c r="J102" s="9">
        <v>0.1708739589530579</v>
      </c>
      <c r="K102" s="74">
        <v>255540371.76145786</v>
      </c>
    </row>
    <row r="103" spans="1:11" x14ac:dyDescent="0.25">
      <c r="A103" s="75"/>
      <c r="B103" s="75"/>
      <c r="C103" s="76"/>
      <c r="D103" s="76"/>
      <c r="E103" s="75"/>
      <c r="F103" s="75"/>
      <c r="G103" s="10"/>
      <c r="H103" s="77"/>
      <c r="I103" s="78"/>
      <c r="J103" s="79"/>
      <c r="K103" s="77"/>
    </row>
    <row r="104" spans="1:11" x14ac:dyDescent="0.25">
      <c r="A104" s="81"/>
      <c r="B104" s="170"/>
      <c r="C104" s="82"/>
      <c r="D104" s="82"/>
      <c r="E104" s="82"/>
      <c r="F104" s="82"/>
      <c r="G104" s="166"/>
      <c r="H104" s="165"/>
      <c r="I104" s="165"/>
      <c r="J104" s="165"/>
      <c r="K104" s="165"/>
    </row>
    <row r="105" spans="1:11" x14ac:dyDescent="0.25">
      <c r="A105" s="83"/>
      <c r="B105" s="83"/>
      <c r="C105" s="84"/>
      <c r="D105" s="84"/>
      <c r="E105" s="83"/>
      <c r="F105" s="83"/>
      <c r="G105" s="12"/>
      <c r="H105" s="85"/>
      <c r="I105" s="86"/>
      <c r="J105" s="87"/>
      <c r="K105" s="85"/>
    </row>
    <row r="106" spans="1:11" x14ac:dyDescent="0.25">
      <c r="A106" s="72" t="s">
        <v>107</v>
      </c>
      <c r="B106" s="68"/>
      <c r="C106" s="67"/>
      <c r="D106" s="67"/>
      <c r="E106" s="68"/>
      <c r="F106" s="68"/>
      <c r="G106" s="7"/>
      <c r="H106" s="74">
        <v>5937789400.7809286</v>
      </c>
      <c r="I106" s="74">
        <v>2900579817.3663344</v>
      </c>
      <c r="J106" s="9">
        <v>0.48849489626305287</v>
      </c>
      <c r="K106" s="74">
        <v>3037209583.4145942</v>
      </c>
    </row>
    <row r="107" spans="1:11" x14ac:dyDescent="0.25">
      <c r="A107" s="75"/>
      <c r="B107" s="75"/>
      <c r="C107" s="76"/>
      <c r="D107" s="76"/>
      <c r="E107" s="75"/>
      <c r="F107" s="75"/>
      <c r="G107" s="10"/>
      <c r="H107" s="88"/>
      <c r="I107" s="89"/>
      <c r="J107" s="90"/>
      <c r="K107" s="88"/>
    </row>
    <row r="108" spans="1:11" x14ac:dyDescent="0.25">
      <c r="A108" s="82"/>
      <c r="B108" s="82"/>
      <c r="C108" s="82"/>
      <c r="D108" s="82"/>
      <c r="E108" s="82"/>
      <c r="F108" s="82"/>
      <c r="G108" s="11"/>
      <c r="H108" s="91"/>
      <c r="I108" s="91"/>
      <c r="J108" s="91"/>
      <c r="K108" s="91"/>
    </row>
    <row r="109" spans="1:11" x14ac:dyDescent="0.25">
      <c r="A109" s="94" t="s">
        <v>109</v>
      </c>
      <c r="B109" s="92"/>
      <c r="C109" s="82"/>
      <c r="D109" s="82"/>
      <c r="E109" s="82"/>
      <c r="F109" s="82"/>
      <c r="G109" s="11"/>
      <c r="H109" s="13"/>
      <c r="I109" s="13"/>
      <c r="J109" s="13"/>
      <c r="K109" s="13"/>
    </row>
    <row r="110" spans="1:11" x14ac:dyDescent="0.25">
      <c r="A110" s="13"/>
      <c r="B110" s="93"/>
      <c r="C110" s="13"/>
      <c r="D110" s="13"/>
      <c r="E110" s="13"/>
      <c r="F110" s="13"/>
      <c r="H110" s="13"/>
      <c r="I110" s="13"/>
      <c r="J110" s="13"/>
      <c r="K110" s="13"/>
    </row>
  </sheetData>
  <mergeCells count="20">
    <mergeCell ref="G84:G85"/>
    <mergeCell ref="H84:H85"/>
    <mergeCell ref="I84:J84"/>
    <mergeCell ref="K84:K85"/>
    <mergeCell ref="A84:A85"/>
    <mergeCell ref="B84:B85"/>
    <mergeCell ref="C84:C85"/>
    <mergeCell ref="D84:E84"/>
    <mergeCell ref="F84:F85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0"/>
  <sheetViews>
    <sheetView showGridLines="0" zoomScale="62" zoomScaleNormal="62" workbookViewId="0">
      <selection activeCell="J23" sqref="J23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1" t="s">
        <v>112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6" t="s">
        <v>50</v>
      </c>
      <c r="E3" s="186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2" t="s">
        <v>3</v>
      </c>
      <c r="D5" s="379" t="s">
        <v>4</v>
      </c>
      <c r="E5" s="380"/>
      <c r="F5" s="362" t="s">
        <v>5</v>
      </c>
      <c r="G5" s="381" t="s">
        <v>47</v>
      </c>
      <c r="H5" s="372" t="s">
        <v>48</v>
      </c>
      <c r="I5" s="374" t="s">
        <v>52</v>
      </c>
      <c r="J5" s="375"/>
      <c r="K5" s="372" t="s">
        <v>6</v>
      </c>
      <c r="M5" s="231"/>
    </row>
    <row r="6" spans="1:13" x14ac:dyDescent="0.25">
      <c r="A6" s="363" t="s">
        <v>1</v>
      </c>
      <c r="B6" s="365"/>
      <c r="C6" s="363"/>
      <c r="D6" s="261" t="s">
        <v>8</v>
      </c>
      <c r="E6" s="262" t="s">
        <v>9</v>
      </c>
      <c r="F6" s="363"/>
      <c r="G6" s="382"/>
      <c r="H6" s="373"/>
      <c r="I6" s="262" t="s">
        <v>7</v>
      </c>
      <c r="J6" s="262" t="s">
        <v>10</v>
      </c>
      <c r="K6" s="373"/>
      <c r="M6" s="231"/>
    </row>
    <row r="7" spans="1:13" x14ac:dyDescent="0.25">
      <c r="A7" s="19"/>
      <c r="B7" s="19"/>
      <c r="C7" s="19"/>
      <c r="D7" s="19"/>
      <c r="E7" s="110"/>
      <c r="F7" s="18"/>
      <c r="G7" s="308"/>
      <c r="H7" s="19"/>
      <c r="I7" s="19"/>
      <c r="J7" s="19"/>
      <c r="K7" s="18"/>
      <c r="M7" s="231"/>
    </row>
    <row r="8" spans="1:13" x14ac:dyDescent="0.25">
      <c r="A8" s="25" t="s">
        <v>11</v>
      </c>
      <c r="B8" s="99" t="s">
        <v>54</v>
      </c>
      <c r="C8" s="24">
        <v>43560</v>
      </c>
      <c r="D8" s="34">
        <v>6492</v>
      </c>
      <c r="E8" s="112">
        <v>43832</v>
      </c>
      <c r="F8" s="24">
        <v>46880</v>
      </c>
      <c r="G8" s="264">
        <v>3.021917808219178</v>
      </c>
      <c r="H8" s="80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5" t="s">
        <v>12</v>
      </c>
      <c r="B9" s="265" t="s">
        <v>38</v>
      </c>
      <c r="C9" s="24">
        <v>43224</v>
      </c>
      <c r="D9" s="34">
        <v>6300</v>
      </c>
      <c r="E9" s="112">
        <v>43606</v>
      </c>
      <c r="F9" s="24">
        <v>46167</v>
      </c>
      <c r="G9" s="264">
        <v>1.0684931506849316</v>
      </c>
      <c r="H9" s="80">
        <v>15000000</v>
      </c>
      <c r="I9" s="95">
        <v>12879090.949999999</v>
      </c>
      <c r="J9" s="107">
        <v>0.85860606333333334</v>
      </c>
      <c r="K9" s="80">
        <v>2120909.0500000007</v>
      </c>
      <c r="M9" s="303"/>
    </row>
    <row r="10" spans="1:13" x14ac:dyDescent="0.25">
      <c r="A10" s="25" t="s">
        <v>13</v>
      </c>
      <c r="B10" s="99" t="s">
        <v>14</v>
      </c>
      <c r="C10" s="24">
        <v>42469</v>
      </c>
      <c r="D10" s="34">
        <v>5961</v>
      </c>
      <c r="E10" s="112">
        <v>43039</v>
      </c>
      <c r="F10" s="24">
        <v>45818</v>
      </c>
      <c r="G10" s="264" t="s">
        <v>110</v>
      </c>
      <c r="H10" s="80">
        <v>20000000</v>
      </c>
      <c r="I10" s="95">
        <v>19323533.5</v>
      </c>
      <c r="J10" s="107">
        <v>0.96617667500000004</v>
      </c>
      <c r="K10" s="80">
        <v>676466.5</v>
      </c>
      <c r="M10" s="303"/>
    </row>
    <row r="11" spans="1:13" x14ac:dyDescent="0.25">
      <c r="A11" s="25" t="s">
        <v>91</v>
      </c>
      <c r="B11" s="309" t="s">
        <v>61</v>
      </c>
      <c r="C11" s="24">
        <v>43560</v>
      </c>
      <c r="D11" s="34">
        <v>6693</v>
      </c>
      <c r="E11" s="112">
        <v>44210</v>
      </c>
      <c r="F11" s="24">
        <v>46406</v>
      </c>
      <c r="G11" s="264">
        <v>1.7232876712328766</v>
      </c>
      <c r="H11" s="54">
        <v>25000000</v>
      </c>
      <c r="I11" s="95">
        <v>13069362.590000002</v>
      </c>
      <c r="J11" s="109">
        <v>0.52277450360000011</v>
      </c>
      <c r="K11" s="80">
        <v>11930637.409999998</v>
      </c>
      <c r="M11" s="303"/>
    </row>
    <row r="12" spans="1:13" x14ac:dyDescent="0.25">
      <c r="A12" s="25" t="s">
        <v>15</v>
      </c>
      <c r="B12" s="176" t="s">
        <v>39</v>
      </c>
      <c r="C12" s="24">
        <v>42934</v>
      </c>
      <c r="D12" s="34">
        <v>6218</v>
      </c>
      <c r="E12" s="112">
        <v>43423</v>
      </c>
      <c r="F12" s="24">
        <v>45984</v>
      </c>
      <c r="G12" s="264">
        <v>0.56712328767123288</v>
      </c>
      <c r="H12" s="80">
        <v>10000000</v>
      </c>
      <c r="I12" s="95">
        <v>10000000</v>
      </c>
      <c r="J12" s="107">
        <v>1</v>
      </c>
      <c r="K12" s="80">
        <v>0</v>
      </c>
      <c r="M12" s="303"/>
    </row>
    <row r="13" spans="1:13" x14ac:dyDescent="0.25">
      <c r="A13" s="25" t="s">
        <v>17</v>
      </c>
      <c r="B13" s="171" t="s">
        <v>40</v>
      </c>
      <c r="C13" s="24">
        <v>42557</v>
      </c>
      <c r="D13" s="34">
        <v>6022</v>
      </c>
      <c r="E13" s="112">
        <v>43105</v>
      </c>
      <c r="F13" s="24">
        <v>46039</v>
      </c>
      <c r="G13" s="264">
        <v>0.71780821917808224</v>
      </c>
      <c r="H13" s="95">
        <v>62000000</v>
      </c>
      <c r="I13" s="95">
        <v>57264818.980000004</v>
      </c>
      <c r="J13" s="108">
        <v>0.9236261125806452</v>
      </c>
      <c r="K13" s="80">
        <v>4735181.0199999958</v>
      </c>
      <c r="M13" s="303"/>
    </row>
    <row r="14" spans="1:13" x14ac:dyDescent="0.25">
      <c r="A14" s="25" t="s">
        <v>17</v>
      </c>
      <c r="B14" s="171" t="s">
        <v>21</v>
      </c>
      <c r="C14" s="24">
        <v>43224</v>
      </c>
      <c r="D14" s="34">
        <v>6151</v>
      </c>
      <c r="E14" s="112">
        <v>43361</v>
      </c>
      <c r="F14" s="24">
        <v>45920</v>
      </c>
      <c r="G14" s="264" t="s">
        <v>76</v>
      </c>
      <c r="H14" s="95">
        <v>160000000</v>
      </c>
      <c r="I14" s="95">
        <v>156551580.07000002</v>
      </c>
      <c r="J14" s="108">
        <v>0.97844737543750016</v>
      </c>
      <c r="K14" s="80">
        <v>3448419.9299999774</v>
      </c>
      <c r="M14" s="303"/>
    </row>
    <row r="15" spans="1:13" x14ac:dyDescent="0.25">
      <c r="A15" s="25" t="s">
        <v>17</v>
      </c>
      <c r="B15" s="177" t="s">
        <v>41</v>
      </c>
      <c r="C15" s="24">
        <v>42924</v>
      </c>
      <c r="D15" s="34">
        <v>6236</v>
      </c>
      <c r="E15" s="112">
        <v>43427</v>
      </c>
      <c r="F15" s="24">
        <v>45991</v>
      </c>
      <c r="G15" s="264">
        <v>0.58630136986301373</v>
      </c>
      <c r="H15" s="95">
        <v>90000000</v>
      </c>
      <c r="I15" s="95">
        <v>67124059.579999998</v>
      </c>
      <c r="J15" s="108">
        <v>0.7458228842222222</v>
      </c>
      <c r="K15" s="80">
        <v>22875940.420000002</v>
      </c>
      <c r="M15" s="303"/>
    </row>
    <row r="16" spans="1:13" x14ac:dyDescent="0.25">
      <c r="A16" s="25" t="s">
        <v>17</v>
      </c>
      <c r="B16" s="171" t="s">
        <v>53</v>
      </c>
      <c r="C16" s="24">
        <v>43560</v>
      </c>
      <c r="D16" s="34">
        <v>6424</v>
      </c>
      <c r="E16" s="112">
        <v>43786</v>
      </c>
      <c r="F16" s="24">
        <v>46704</v>
      </c>
      <c r="G16" s="264">
        <v>2.5397260273972604</v>
      </c>
      <c r="H16" s="95">
        <v>100000000</v>
      </c>
      <c r="I16" s="95">
        <v>10782632.34</v>
      </c>
      <c r="J16" s="108">
        <v>0.10782632339999999</v>
      </c>
      <c r="K16" s="80">
        <v>89217367.659999996</v>
      </c>
      <c r="M16" s="303"/>
    </row>
    <row r="17" spans="1:13" x14ac:dyDescent="0.25">
      <c r="A17" s="25" t="s">
        <v>62</v>
      </c>
      <c r="B17" s="99" t="s">
        <v>57</v>
      </c>
      <c r="C17" s="24">
        <v>43413</v>
      </c>
      <c r="D17" s="34">
        <v>6521</v>
      </c>
      <c r="E17" s="112">
        <v>43916</v>
      </c>
      <c r="F17" s="53">
        <v>46292</v>
      </c>
      <c r="G17" s="264">
        <v>1.4109589041095891</v>
      </c>
      <c r="H17" s="54">
        <v>15000000</v>
      </c>
      <c r="I17" s="95">
        <v>8062759.8300000001</v>
      </c>
      <c r="J17" s="107">
        <v>0.53751732200000002</v>
      </c>
      <c r="K17" s="80">
        <v>6937240.1699999999</v>
      </c>
      <c r="M17" s="303"/>
    </row>
    <row r="18" spans="1:13" x14ac:dyDescent="0.25">
      <c r="A18" s="25" t="s">
        <v>19</v>
      </c>
      <c r="B18" s="99" t="s">
        <v>22</v>
      </c>
      <c r="C18" s="24">
        <v>42934</v>
      </c>
      <c r="D18" s="34">
        <v>6144</v>
      </c>
      <c r="E18" s="112">
        <v>43335</v>
      </c>
      <c r="F18" s="53">
        <v>46263</v>
      </c>
      <c r="G18" s="264">
        <v>1.3315068493150686</v>
      </c>
      <c r="H18" s="54">
        <v>40000000</v>
      </c>
      <c r="I18" s="95">
        <v>34884660.339999996</v>
      </c>
      <c r="J18" s="107">
        <v>0.87211650849999989</v>
      </c>
      <c r="K18" s="80">
        <v>5115339.6600000039</v>
      </c>
      <c r="M18" s="303"/>
    </row>
    <row r="19" spans="1:13" x14ac:dyDescent="0.25">
      <c r="A19" s="25" t="s">
        <v>20</v>
      </c>
      <c r="B19" s="99" t="s">
        <v>42</v>
      </c>
      <c r="C19" s="24">
        <v>43440</v>
      </c>
      <c r="D19" s="34">
        <v>6298</v>
      </c>
      <c r="E19" s="112">
        <v>43591</v>
      </c>
      <c r="F19" s="53">
        <v>46881</v>
      </c>
      <c r="G19" s="264">
        <v>3.0246575342465754</v>
      </c>
      <c r="H19" s="54">
        <v>130000000</v>
      </c>
      <c r="I19" s="95">
        <v>38973629.440000005</v>
      </c>
      <c r="J19" s="107">
        <v>0.29979714953846159</v>
      </c>
      <c r="K19" s="80">
        <v>91026370.560000002</v>
      </c>
      <c r="M19" s="303"/>
    </row>
    <row r="20" spans="1:13" x14ac:dyDescent="0.25">
      <c r="A20" s="25" t="s">
        <v>70</v>
      </c>
      <c r="B20" s="99" t="s">
        <v>23</v>
      </c>
      <c r="C20" s="24">
        <v>42310</v>
      </c>
      <c r="D20" s="34">
        <v>5665</v>
      </c>
      <c r="E20" s="112">
        <v>42657</v>
      </c>
      <c r="F20" s="53">
        <v>45950</v>
      </c>
      <c r="G20" s="264" t="s">
        <v>75</v>
      </c>
      <c r="H20" s="54">
        <v>30000000</v>
      </c>
      <c r="I20" s="95">
        <v>27347829.900000002</v>
      </c>
      <c r="J20" s="107">
        <v>0.91159433000000012</v>
      </c>
      <c r="K20" s="80">
        <v>2652170.0999999978</v>
      </c>
      <c r="M20" s="303"/>
    </row>
    <row r="21" spans="1:13" x14ac:dyDescent="0.25">
      <c r="A21" s="25" t="s">
        <v>65</v>
      </c>
      <c r="B21" s="99" t="s">
        <v>92</v>
      </c>
      <c r="C21" s="24">
        <v>44427</v>
      </c>
      <c r="D21" s="34">
        <v>6880</v>
      </c>
      <c r="E21" s="112">
        <v>44550</v>
      </c>
      <c r="F21" s="53">
        <v>46377</v>
      </c>
      <c r="G21" s="264">
        <v>1.6438356164383561</v>
      </c>
      <c r="H21" s="54">
        <v>43000000</v>
      </c>
      <c r="I21" s="95">
        <v>34712242.020000003</v>
      </c>
      <c r="J21" s="109">
        <v>0.8072614423255815</v>
      </c>
      <c r="K21" s="80">
        <v>8287757.9799999967</v>
      </c>
      <c r="M21" s="303"/>
    </row>
    <row r="22" spans="1:13" x14ac:dyDescent="0.25">
      <c r="A22" s="25" t="s">
        <v>17</v>
      </c>
      <c r="B22" s="99" t="s">
        <v>60</v>
      </c>
      <c r="C22" s="24">
        <v>43962</v>
      </c>
      <c r="D22" s="34">
        <v>6683</v>
      </c>
      <c r="E22" s="127">
        <v>44188</v>
      </c>
      <c r="F22" s="53">
        <v>46745</v>
      </c>
      <c r="G22" s="264">
        <v>2.6520547945205482</v>
      </c>
      <c r="H22" s="54">
        <v>235000000</v>
      </c>
      <c r="I22" s="95">
        <v>195198299.44000003</v>
      </c>
      <c r="J22" s="109">
        <v>0.83063106144680865</v>
      </c>
      <c r="K22" s="80">
        <v>39801700.559999973</v>
      </c>
      <c r="M22" s="303"/>
    </row>
    <row r="23" spans="1:13" x14ac:dyDescent="0.25">
      <c r="A23" s="25" t="s">
        <v>17</v>
      </c>
      <c r="B23" s="266" t="s">
        <v>72</v>
      </c>
      <c r="C23" s="24">
        <v>44636</v>
      </c>
      <c r="D23" s="34">
        <v>6972</v>
      </c>
      <c r="E23" s="127">
        <v>44813</v>
      </c>
      <c r="F23" s="53">
        <v>47193</v>
      </c>
      <c r="G23" s="264">
        <v>3.8794520547945206</v>
      </c>
      <c r="H23" s="54">
        <v>215000000</v>
      </c>
      <c r="I23" s="95">
        <v>79284843.579999998</v>
      </c>
      <c r="J23" s="129">
        <v>0.36876671432558139</v>
      </c>
      <c r="K23" s="267">
        <v>135715156.42000002</v>
      </c>
      <c r="M23" s="303"/>
    </row>
    <row r="24" spans="1:13" x14ac:dyDescent="0.25">
      <c r="A24" s="25" t="s">
        <v>16</v>
      </c>
      <c r="B24" s="266" t="s">
        <v>73</v>
      </c>
      <c r="C24" s="24">
        <v>43517</v>
      </c>
      <c r="D24" s="34">
        <v>6976</v>
      </c>
      <c r="E24" s="127">
        <v>44813</v>
      </c>
      <c r="F24" s="53">
        <v>46643</v>
      </c>
      <c r="G24" s="264">
        <v>2.3726027397260272</v>
      </c>
      <c r="H24" s="54">
        <v>20000000</v>
      </c>
      <c r="I24" s="95">
        <v>2000000</v>
      </c>
      <c r="J24" s="129">
        <v>0.1</v>
      </c>
      <c r="K24" s="54">
        <v>18000000</v>
      </c>
      <c r="M24" s="303"/>
    </row>
    <row r="25" spans="1:13" x14ac:dyDescent="0.25">
      <c r="A25" s="25" t="s">
        <v>71</v>
      </c>
      <c r="B25" s="266" t="s">
        <v>67</v>
      </c>
      <c r="C25" s="24">
        <v>44005</v>
      </c>
      <c r="D25" s="34">
        <v>6904</v>
      </c>
      <c r="E25" s="127">
        <v>44680</v>
      </c>
      <c r="F25" s="53">
        <v>46876</v>
      </c>
      <c r="G25" s="264">
        <v>3.010958904109589</v>
      </c>
      <c r="H25" s="54">
        <v>20000000</v>
      </c>
      <c r="I25" s="95">
        <v>5020640</v>
      </c>
      <c r="J25" s="129">
        <v>0.25103199999999998</v>
      </c>
      <c r="K25" s="54">
        <v>14979360</v>
      </c>
      <c r="M25" s="303"/>
    </row>
    <row r="26" spans="1:13" x14ac:dyDescent="0.25">
      <c r="A26" s="25" t="s">
        <v>91</v>
      </c>
      <c r="B26" s="266" t="s">
        <v>74</v>
      </c>
      <c r="C26" s="130">
        <v>43998</v>
      </c>
      <c r="D26" s="131">
        <v>7025</v>
      </c>
      <c r="E26" s="112">
        <v>44867</v>
      </c>
      <c r="F26" s="53">
        <v>47080</v>
      </c>
      <c r="G26" s="264">
        <v>3.56986301369863</v>
      </c>
      <c r="H26" s="54">
        <v>30000000</v>
      </c>
      <c r="I26" s="95">
        <v>8975310.129999999</v>
      </c>
      <c r="J26" s="109">
        <v>0.29917700433333327</v>
      </c>
      <c r="K26" s="54">
        <v>21024689.870000001</v>
      </c>
      <c r="M26" s="303"/>
    </row>
    <row r="27" spans="1:13" x14ac:dyDescent="0.25">
      <c r="A27" s="25" t="s">
        <v>17</v>
      </c>
      <c r="B27" s="309" t="s">
        <v>79</v>
      </c>
      <c r="C27" s="24">
        <v>44069</v>
      </c>
      <c r="D27" s="34">
        <v>7088</v>
      </c>
      <c r="E27" s="127">
        <v>45057</v>
      </c>
      <c r="F27" s="53">
        <v>47250</v>
      </c>
      <c r="G27" s="264">
        <v>4.0356164383561648</v>
      </c>
      <c r="H27" s="54">
        <v>115000000</v>
      </c>
      <c r="I27" s="95">
        <v>0</v>
      </c>
      <c r="J27" s="109">
        <v>0</v>
      </c>
      <c r="K27" s="54">
        <v>115000000</v>
      </c>
      <c r="M27" s="303"/>
    </row>
    <row r="28" spans="1:13" x14ac:dyDescent="0.25">
      <c r="A28" s="25" t="s">
        <v>18</v>
      </c>
      <c r="B28" s="266" t="s">
        <v>93</v>
      </c>
      <c r="C28" s="24">
        <v>43906</v>
      </c>
      <c r="D28" s="34">
        <v>7077</v>
      </c>
      <c r="E28" s="127">
        <v>45040</v>
      </c>
      <c r="F28" s="53">
        <v>47232</v>
      </c>
      <c r="G28" s="264">
        <v>3.9863013698630136</v>
      </c>
      <c r="H28" s="54">
        <v>45000000</v>
      </c>
      <c r="I28" s="95">
        <v>563598.16</v>
      </c>
      <c r="J28" s="109">
        <v>1.2524403555555556E-2</v>
      </c>
      <c r="K28" s="54">
        <v>44436401.840000004</v>
      </c>
    </row>
    <row r="29" spans="1:13" x14ac:dyDescent="0.25">
      <c r="A29" s="25" t="s">
        <v>17</v>
      </c>
      <c r="B29" s="310" t="s">
        <v>81</v>
      </c>
      <c r="C29" s="24">
        <v>44685</v>
      </c>
      <c r="D29" s="34">
        <v>7074</v>
      </c>
      <c r="E29" s="127">
        <v>45040</v>
      </c>
      <c r="F29" s="53">
        <v>47233</v>
      </c>
      <c r="G29" s="264">
        <v>3.9863013698630136</v>
      </c>
      <c r="H29" s="54">
        <v>105000000</v>
      </c>
      <c r="I29" s="95">
        <v>3093681</v>
      </c>
      <c r="J29" s="109">
        <v>2.946362857142857E-2</v>
      </c>
      <c r="K29" s="54">
        <v>101906319</v>
      </c>
    </row>
    <row r="30" spans="1:13" x14ac:dyDescent="0.25">
      <c r="A30" s="25" t="s">
        <v>16</v>
      </c>
      <c r="B30" s="310" t="s">
        <v>82</v>
      </c>
      <c r="C30" s="130">
        <v>43921</v>
      </c>
      <c r="D30" s="131">
        <v>7112</v>
      </c>
      <c r="E30" s="112">
        <v>45103</v>
      </c>
      <c r="F30" s="53">
        <v>46930</v>
      </c>
      <c r="G30" s="264">
        <v>3.1589041095890411</v>
      </c>
      <c r="H30" s="172">
        <v>30000000</v>
      </c>
      <c r="I30" s="95">
        <v>5015629</v>
      </c>
      <c r="J30" s="109">
        <v>0.16718763333333334</v>
      </c>
      <c r="K30" s="54">
        <v>24984371</v>
      </c>
    </row>
    <row r="31" spans="1:13" x14ac:dyDescent="0.25">
      <c r="A31" s="233" t="s">
        <v>11</v>
      </c>
      <c r="B31" s="309" t="s">
        <v>84</v>
      </c>
      <c r="C31" s="130">
        <v>44426</v>
      </c>
      <c r="D31" s="131">
        <v>7147</v>
      </c>
      <c r="E31" s="112">
        <v>45184</v>
      </c>
      <c r="F31" s="53">
        <v>47376</v>
      </c>
      <c r="G31" s="264">
        <v>4.3808219178082188</v>
      </c>
      <c r="H31" s="172">
        <v>70000000</v>
      </c>
      <c r="I31" s="95">
        <v>39741857.799999997</v>
      </c>
      <c r="J31" s="109">
        <v>0.56774082571428564</v>
      </c>
      <c r="K31" s="54">
        <v>30258142.200000003</v>
      </c>
    </row>
    <row r="32" spans="1:13" x14ac:dyDescent="0.25">
      <c r="A32" s="25" t="s">
        <v>17</v>
      </c>
      <c r="B32" s="309" t="s">
        <v>88</v>
      </c>
      <c r="C32" s="130">
        <v>45397</v>
      </c>
      <c r="D32" s="131">
        <v>7403</v>
      </c>
      <c r="E32" s="112">
        <v>45645</v>
      </c>
      <c r="F32" s="53">
        <v>47588</v>
      </c>
      <c r="G32" s="264">
        <v>4.9616438356164387</v>
      </c>
      <c r="H32" s="172">
        <v>34050000</v>
      </c>
      <c r="I32" s="95">
        <v>0</v>
      </c>
      <c r="J32" s="109">
        <v>0</v>
      </c>
      <c r="K32" s="54">
        <v>34050000</v>
      </c>
    </row>
    <row r="33" spans="1:13" x14ac:dyDescent="0.25">
      <c r="A33" s="25" t="s">
        <v>18</v>
      </c>
      <c r="B33" s="310" t="s">
        <v>88</v>
      </c>
      <c r="C33" s="24">
        <v>45397</v>
      </c>
      <c r="D33" s="34">
        <v>7403</v>
      </c>
      <c r="E33" s="127">
        <v>45645</v>
      </c>
      <c r="F33" s="53">
        <v>47588</v>
      </c>
      <c r="G33" s="264">
        <v>4.9616438356164387</v>
      </c>
      <c r="H33" s="172">
        <v>25950000</v>
      </c>
      <c r="I33" s="95">
        <v>0</v>
      </c>
      <c r="J33" s="109">
        <v>0</v>
      </c>
      <c r="K33" s="54">
        <v>25950000</v>
      </c>
    </row>
    <row r="34" spans="1:13" x14ac:dyDescent="0.25">
      <c r="A34" s="25" t="s">
        <v>11</v>
      </c>
      <c r="B34" s="309" t="s">
        <v>89</v>
      </c>
      <c r="C34" s="24">
        <v>44952</v>
      </c>
      <c r="D34" s="34">
        <v>7414</v>
      </c>
      <c r="E34" s="127">
        <v>45649</v>
      </c>
      <c r="F34" s="53">
        <v>47144</v>
      </c>
      <c r="G34" s="264">
        <v>3.7452054794520548</v>
      </c>
      <c r="H34" s="172">
        <v>260000000</v>
      </c>
      <c r="I34" s="95">
        <v>0</v>
      </c>
      <c r="J34" s="109">
        <v>0</v>
      </c>
      <c r="K34" s="54">
        <v>260000000</v>
      </c>
    </row>
    <row r="35" spans="1:13" x14ac:dyDescent="0.25">
      <c r="A35" s="36"/>
      <c r="B35" s="37" t="s">
        <v>24</v>
      </c>
      <c r="C35" s="132"/>
      <c r="D35" s="38"/>
      <c r="E35" s="38"/>
      <c r="F35" s="38"/>
      <c r="G35" s="133"/>
      <c r="H35" s="39">
        <v>2070000000</v>
      </c>
      <c r="I35" s="39">
        <v>860900716.94999981</v>
      </c>
      <c r="J35" s="3">
        <v>0.41589406615942021</v>
      </c>
      <c r="K35" s="39">
        <v>1209099283.05</v>
      </c>
    </row>
    <row r="36" spans="1:13" x14ac:dyDescent="0.25">
      <c r="A36" s="25"/>
      <c r="B36" s="232"/>
      <c r="C36" s="43"/>
      <c r="D36" s="41"/>
      <c r="E36" s="41"/>
      <c r="F36" s="41"/>
      <c r="G36" s="2"/>
      <c r="H36" s="42"/>
      <c r="I36" s="41"/>
      <c r="J36" s="41"/>
      <c r="K36" s="43"/>
    </row>
    <row r="37" spans="1:13" x14ac:dyDescent="0.25">
      <c r="A37" s="268" t="s">
        <v>12</v>
      </c>
      <c r="B37" s="179" t="s">
        <v>58</v>
      </c>
      <c r="C37" s="180">
        <v>43935</v>
      </c>
      <c r="D37" s="181">
        <v>6524</v>
      </c>
      <c r="E37" s="180">
        <v>43916</v>
      </c>
      <c r="F37" s="242">
        <v>46203</v>
      </c>
      <c r="G37" s="182">
        <v>1.167123287671233</v>
      </c>
      <c r="H37" s="183">
        <v>100000000</v>
      </c>
      <c r="I37" s="183">
        <v>60281406.370000005</v>
      </c>
      <c r="J37" s="184">
        <v>0.60281406370000001</v>
      </c>
      <c r="K37" s="185">
        <v>39718593.629999995</v>
      </c>
      <c r="M37" s="231"/>
    </row>
    <row r="38" spans="1:13" x14ac:dyDescent="0.25">
      <c r="A38" s="269" t="s">
        <v>18</v>
      </c>
      <c r="B38" s="270" t="s">
        <v>59</v>
      </c>
      <c r="C38" s="46">
        <v>43619</v>
      </c>
      <c r="D38" s="47">
        <v>6523</v>
      </c>
      <c r="E38" s="46">
        <v>43916</v>
      </c>
      <c r="F38" s="46">
        <v>46203</v>
      </c>
      <c r="G38" s="182">
        <v>1.167123287671233</v>
      </c>
      <c r="H38" s="48">
        <v>115000000</v>
      </c>
      <c r="I38" s="48">
        <v>77952004.440000013</v>
      </c>
      <c r="J38" s="49">
        <v>0.67784351686956534</v>
      </c>
      <c r="K38" s="50">
        <v>37047995.559999987</v>
      </c>
    </row>
    <row r="39" spans="1:13" x14ac:dyDescent="0.25">
      <c r="A39" s="269" t="s">
        <v>17</v>
      </c>
      <c r="B39" s="270" t="s">
        <v>25</v>
      </c>
      <c r="C39" s="46">
        <v>42626</v>
      </c>
      <c r="D39" s="47">
        <v>6025</v>
      </c>
      <c r="E39" s="46">
        <v>43105</v>
      </c>
      <c r="F39" s="46">
        <v>46022</v>
      </c>
      <c r="G39" s="182">
        <v>0.67123287671232879</v>
      </c>
      <c r="H39" s="48">
        <v>100000000</v>
      </c>
      <c r="I39" s="48">
        <v>72668186.299999997</v>
      </c>
      <c r="J39" s="49">
        <v>0.72668186299999993</v>
      </c>
      <c r="K39" s="50">
        <v>27331813.700000003</v>
      </c>
    </row>
    <row r="40" spans="1:13" x14ac:dyDescent="0.25">
      <c r="A40" s="269" t="s">
        <v>17</v>
      </c>
      <c r="B40" s="270" t="s">
        <v>85</v>
      </c>
      <c r="C40" s="46">
        <v>44985</v>
      </c>
      <c r="D40" s="47">
        <v>7201</v>
      </c>
      <c r="E40" s="46">
        <v>45254</v>
      </c>
      <c r="F40" s="46">
        <v>47116</v>
      </c>
      <c r="G40" s="182">
        <v>3.6684931506849314</v>
      </c>
      <c r="H40" s="48">
        <v>105000000</v>
      </c>
      <c r="I40" s="48">
        <v>4552794.75</v>
      </c>
      <c r="J40" s="49">
        <v>4.3359950000000001E-2</v>
      </c>
      <c r="K40" s="50">
        <v>100447205.25</v>
      </c>
    </row>
    <row r="41" spans="1:13" x14ac:dyDescent="0.25">
      <c r="A41" s="269" t="s">
        <v>17</v>
      </c>
      <c r="B41" s="270" t="s">
        <v>101</v>
      </c>
      <c r="C41" s="46">
        <v>45511</v>
      </c>
      <c r="D41" s="47">
        <v>7433</v>
      </c>
      <c r="E41" s="46">
        <v>45664</v>
      </c>
      <c r="F41" s="46">
        <v>47118</v>
      </c>
      <c r="G41" s="182">
        <v>3.6739726027397261</v>
      </c>
      <c r="H41" s="48">
        <v>104190000</v>
      </c>
      <c r="I41" s="48">
        <v>313250</v>
      </c>
      <c r="J41" s="49">
        <v>3.0065265380554754E-3</v>
      </c>
      <c r="K41" s="50">
        <v>103876750</v>
      </c>
    </row>
    <row r="42" spans="1:13" x14ac:dyDescent="0.25">
      <c r="A42" s="269" t="s">
        <v>13</v>
      </c>
      <c r="B42" s="270" t="s">
        <v>101</v>
      </c>
      <c r="C42" s="196">
        <v>45511</v>
      </c>
      <c r="D42" s="197">
        <v>7433</v>
      </c>
      <c r="E42" s="196">
        <v>45664</v>
      </c>
      <c r="F42" s="196">
        <v>47118</v>
      </c>
      <c r="G42" s="182">
        <v>3.6739726027397261</v>
      </c>
      <c r="H42" s="48">
        <v>21110000</v>
      </c>
      <c r="I42" s="48">
        <v>0</v>
      </c>
      <c r="J42" s="49">
        <v>0</v>
      </c>
      <c r="K42" s="50">
        <v>21110000</v>
      </c>
    </row>
    <row r="43" spans="1:13" x14ac:dyDescent="0.25">
      <c r="A43" s="36"/>
      <c r="B43" s="37" t="s">
        <v>26</v>
      </c>
      <c r="C43" s="132"/>
      <c r="D43" s="38"/>
      <c r="E43" s="38"/>
      <c r="F43" s="38"/>
      <c r="G43" s="133"/>
      <c r="H43" s="39">
        <v>545300000</v>
      </c>
      <c r="I43" s="39">
        <v>215767641.86000001</v>
      </c>
      <c r="J43" s="3">
        <v>0.39568612114432428</v>
      </c>
      <c r="K43" s="39">
        <v>329532358.13999999</v>
      </c>
    </row>
    <row r="44" spans="1:13" x14ac:dyDescent="0.25">
      <c r="A44" s="25"/>
      <c r="B44" s="41"/>
      <c r="C44" s="41"/>
      <c r="D44" s="41"/>
      <c r="E44" s="41"/>
      <c r="F44" s="41"/>
      <c r="G44" s="2"/>
      <c r="H44" s="41"/>
      <c r="I44" s="41"/>
      <c r="J44" s="41"/>
      <c r="K44" s="43"/>
      <c r="M44" s="231"/>
    </row>
    <row r="45" spans="1:13" x14ac:dyDescent="0.25">
      <c r="A45" s="233" t="s">
        <v>11</v>
      </c>
      <c r="B45" s="234" t="s">
        <v>63</v>
      </c>
      <c r="C45" s="53">
        <v>42755</v>
      </c>
      <c r="D45" s="22">
        <v>6023</v>
      </c>
      <c r="E45" s="53">
        <v>43105</v>
      </c>
      <c r="F45" s="53">
        <v>45854</v>
      </c>
      <c r="G45" s="116" t="s">
        <v>104</v>
      </c>
      <c r="H45" s="54">
        <v>150000000</v>
      </c>
      <c r="I45" s="54">
        <v>148801129.81</v>
      </c>
      <c r="J45" s="55">
        <v>0.9920075320666667</v>
      </c>
      <c r="K45" s="28">
        <v>1198870.1899999976</v>
      </c>
      <c r="M45" s="231"/>
    </row>
    <row r="46" spans="1:13" x14ac:dyDescent="0.25">
      <c r="A46" s="233" t="s">
        <v>11</v>
      </c>
      <c r="B46" s="234" t="s">
        <v>64</v>
      </c>
      <c r="C46" s="53">
        <v>43095</v>
      </c>
      <c r="D46" s="32">
        <v>6143</v>
      </c>
      <c r="E46" s="53">
        <v>43319</v>
      </c>
      <c r="F46" s="53">
        <v>46185</v>
      </c>
      <c r="G46" s="116">
        <v>1.1178082191780823</v>
      </c>
      <c r="H46" s="54">
        <v>150000000</v>
      </c>
      <c r="I46" s="54">
        <v>130921741.74000001</v>
      </c>
      <c r="J46" s="55">
        <v>0.87281161160000009</v>
      </c>
      <c r="K46" s="28">
        <v>19078258.25999999</v>
      </c>
    </row>
    <row r="47" spans="1:13" x14ac:dyDescent="0.25">
      <c r="A47" s="233" t="s">
        <v>11</v>
      </c>
      <c r="B47" s="235" t="s">
        <v>51</v>
      </c>
      <c r="C47" s="53">
        <v>43404</v>
      </c>
      <c r="D47" s="32">
        <v>6347</v>
      </c>
      <c r="E47" s="53">
        <v>43665</v>
      </c>
      <c r="F47" s="53">
        <v>46045</v>
      </c>
      <c r="G47" s="116">
        <v>0.73424657534246573</v>
      </c>
      <c r="H47" s="54">
        <v>170000000</v>
      </c>
      <c r="I47" s="54">
        <v>157965758.61000001</v>
      </c>
      <c r="J47" s="55">
        <v>0.92921034476470599</v>
      </c>
      <c r="K47" s="28">
        <v>12034241.389999986</v>
      </c>
    </row>
    <row r="48" spans="1:13" x14ac:dyDescent="0.25">
      <c r="A48" s="233" t="s">
        <v>17</v>
      </c>
      <c r="B48" s="234" t="s">
        <v>43</v>
      </c>
      <c r="C48" s="53">
        <v>42965</v>
      </c>
      <c r="D48" s="32">
        <v>6237</v>
      </c>
      <c r="E48" s="53">
        <v>43437</v>
      </c>
      <c r="F48" s="53">
        <v>45813</v>
      </c>
      <c r="G48" s="116" t="s">
        <v>110</v>
      </c>
      <c r="H48" s="54">
        <v>100000000</v>
      </c>
      <c r="I48" s="54">
        <v>87251356.810000002</v>
      </c>
      <c r="J48" s="55">
        <v>0.87251356810000003</v>
      </c>
      <c r="K48" s="28">
        <v>12748643.189999998</v>
      </c>
    </row>
    <row r="49" spans="1:13" x14ac:dyDescent="0.25">
      <c r="A49" s="233" t="s">
        <v>17</v>
      </c>
      <c r="B49" s="234" t="s">
        <v>44</v>
      </c>
      <c r="C49" s="53">
        <v>42965</v>
      </c>
      <c r="D49" s="32">
        <v>6235</v>
      </c>
      <c r="E49" s="53">
        <v>43427</v>
      </c>
      <c r="F49" s="53">
        <v>45990</v>
      </c>
      <c r="G49" s="116">
        <v>0.58356164383561648</v>
      </c>
      <c r="H49" s="54">
        <v>100000000</v>
      </c>
      <c r="I49" s="54">
        <v>80270580.949999988</v>
      </c>
      <c r="J49" s="55">
        <v>0.80270580949999992</v>
      </c>
      <c r="K49" s="28">
        <v>19729419.050000012</v>
      </c>
    </row>
    <row r="50" spans="1:13" x14ac:dyDescent="0.25">
      <c r="A50" s="233" t="s">
        <v>17</v>
      </c>
      <c r="B50" s="234" t="s">
        <v>27</v>
      </c>
      <c r="C50" s="53">
        <v>41733</v>
      </c>
      <c r="D50" s="32">
        <v>5301</v>
      </c>
      <c r="E50" s="53">
        <v>41941</v>
      </c>
      <c r="F50" s="217">
        <v>45838</v>
      </c>
      <c r="G50" s="116" t="s">
        <v>110</v>
      </c>
      <c r="H50" s="54">
        <v>222076000</v>
      </c>
      <c r="I50" s="311">
        <v>204850299.20000002</v>
      </c>
      <c r="J50" s="55">
        <v>0.92243330751634589</v>
      </c>
      <c r="K50" s="28">
        <v>17225700.799999982</v>
      </c>
    </row>
    <row r="51" spans="1:13" x14ac:dyDescent="0.25">
      <c r="A51" s="233" t="s">
        <v>17</v>
      </c>
      <c r="B51" s="234" t="s">
        <v>21</v>
      </c>
      <c r="C51" s="53">
        <v>43224</v>
      </c>
      <c r="D51" s="22">
        <v>6151</v>
      </c>
      <c r="E51" s="53">
        <v>43361</v>
      </c>
      <c r="F51" s="217">
        <v>45919</v>
      </c>
      <c r="G51" s="116" t="s">
        <v>76</v>
      </c>
      <c r="H51" s="54">
        <v>400000000</v>
      </c>
      <c r="I51" s="54">
        <v>394388522.90000004</v>
      </c>
      <c r="J51" s="55">
        <v>0.98597130725000004</v>
      </c>
      <c r="K51" s="28">
        <v>5611477.0999999642</v>
      </c>
    </row>
    <row r="52" spans="1:13" x14ac:dyDescent="0.25">
      <c r="A52" s="233" t="s">
        <v>17</v>
      </c>
      <c r="B52" s="234" t="s">
        <v>45</v>
      </c>
      <c r="C52" s="53">
        <v>42641</v>
      </c>
      <c r="D52" s="22">
        <v>6024</v>
      </c>
      <c r="E52" s="53">
        <v>43104</v>
      </c>
      <c r="F52" s="217">
        <v>46403</v>
      </c>
      <c r="G52" s="116">
        <v>1.715068493150685</v>
      </c>
      <c r="H52" s="54">
        <v>100000000</v>
      </c>
      <c r="I52" s="54">
        <v>92706138.980000004</v>
      </c>
      <c r="J52" s="55">
        <v>0.92706138980000008</v>
      </c>
      <c r="K52" s="28">
        <v>7293861.0199999958</v>
      </c>
    </row>
    <row r="53" spans="1:13" x14ac:dyDescent="0.25">
      <c r="A53" s="233" t="s">
        <v>17</v>
      </c>
      <c r="B53" s="234" t="s">
        <v>94</v>
      </c>
      <c r="C53" s="53">
        <v>44067</v>
      </c>
      <c r="D53" s="22">
        <v>6684</v>
      </c>
      <c r="E53" s="53">
        <v>44188</v>
      </c>
      <c r="F53" s="217">
        <v>46015</v>
      </c>
      <c r="G53" s="116">
        <v>0.65205479452054793</v>
      </c>
      <c r="H53" s="54">
        <v>212000000</v>
      </c>
      <c r="I53" s="54">
        <v>122903390.33</v>
      </c>
      <c r="J53" s="55">
        <v>0.57973297325471695</v>
      </c>
      <c r="K53" s="28">
        <v>89096609.670000002</v>
      </c>
    </row>
    <row r="54" spans="1:13" x14ac:dyDescent="0.25">
      <c r="A54" s="233" t="s">
        <v>11</v>
      </c>
      <c r="B54" s="234" t="s">
        <v>95</v>
      </c>
      <c r="C54" s="53">
        <v>44144</v>
      </c>
      <c r="D54" s="22">
        <v>6876</v>
      </c>
      <c r="E54" s="53">
        <v>44546</v>
      </c>
      <c r="F54" s="217">
        <v>46373</v>
      </c>
      <c r="G54" s="116">
        <v>1.6328767123287671</v>
      </c>
      <c r="H54" s="54">
        <v>250000000</v>
      </c>
      <c r="I54" s="54">
        <v>93431179.849999994</v>
      </c>
      <c r="J54" s="55">
        <v>0.37372471939999996</v>
      </c>
      <c r="K54" s="28">
        <v>156568820.15000001</v>
      </c>
    </row>
    <row r="55" spans="1:13" x14ac:dyDescent="0.25">
      <c r="A55" s="236" t="s">
        <v>17</v>
      </c>
      <c r="B55" s="237" t="s">
        <v>68</v>
      </c>
      <c r="C55" s="53">
        <v>43893</v>
      </c>
      <c r="D55" s="22">
        <v>6897</v>
      </c>
      <c r="E55" s="53">
        <v>44652</v>
      </c>
      <c r="F55" s="217">
        <v>47578</v>
      </c>
      <c r="G55" s="116">
        <v>4.934246575342466</v>
      </c>
      <c r="H55" s="54">
        <v>100000000</v>
      </c>
      <c r="I55" s="54">
        <v>25926252.190000001</v>
      </c>
      <c r="J55" s="55">
        <v>0.25926252189999999</v>
      </c>
      <c r="K55" s="28">
        <v>74073747.810000002</v>
      </c>
    </row>
    <row r="56" spans="1:13" x14ac:dyDescent="0.25">
      <c r="A56" s="236" t="s">
        <v>17</v>
      </c>
      <c r="B56" s="238" t="s">
        <v>83</v>
      </c>
      <c r="C56" s="53">
        <v>44061</v>
      </c>
      <c r="D56" s="22">
        <v>7124</v>
      </c>
      <c r="E56" s="53">
        <v>45114</v>
      </c>
      <c r="F56" s="217">
        <v>46944</v>
      </c>
      <c r="G56" s="116">
        <v>3.1972602739726028</v>
      </c>
      <c r="H56" s="54">
        <v>52292000</v>
      </c>
      <c r="I56" s="54">
        <v>5802379.2200000007</v>
      </c>
      <c r="J56" s="55">
        <v>0.11096112636732197</v>
      </c>
      <c r="K56" s="28">
        <v>46489620.780000001</v>
      </c>
    </row>
    <row r="57" spans="1:13" x14ac:dyDescent="0.25">
      <c r="A57" s="236" t="s">
        <v>17</v>
      </c>
      <c r="B57" s="238" t="s">
        <v>96</v>
      </c>
      <c r="C57" s="53">
        <v>45050</v>
      </c>
      <c r="D57" s="22">
        <v>7182</v>
      </c>
      <c r="E57" s="53">
        <v>45217</v>
      </c>
      <c r="F57" s="217">
        <v>47050</v>
      </c>
      <c r="G57" s="116">
        <v>3.4876712328767123</v>
      </c>
      <c r="H57" s="54">
        <v>160000000</v>
      </c>
      <c r="I57" s="54">
        <v>1574442.25</v>
      </c>
      <c r="J57" s="55">
        <v>9.8402640624999996E-3</v>
      </c>
      <c r="K57" s="28">
        <v>158425557.75</v>
      </c>
    </row>
    <row r="58" spans="1:13" x14ac:dyDescent="0.25">
      <c r="A58" s="36"/>
      <c r="B58" s="37" t="s">
        <v>28</v>
      </c>
      <c r="C58" s="132"/>
      <c r="D58" s="38"/>
      <c r="E58" s="38"/>
      <c r="F58" s="38"/>
      <c r="G58" s="133"/>
      <c r="H58" s="39">
        <v>2166368000</v>
      </c>
      <c r="I58" s="39">
        <v>1546793172.8400002</v>
      </c>
      <c r="J58" s="3">
        <v>0.71400296387317397</v>
      </c>
      <c r="K58" s="39">
        <v>619574827.15999997</v>
      </c>
    </row>
    <row r="59" spans="1:13" x14ac:dyDescent="0.25">
      <c r="A59" s="25"/>
      <c r="B59" s="41"/>
      <c r="C59" s="41"/>
      <c r="D59" s="41"/>
      <c r="E59" s="41"/>
      <c r="F59" s="41"/>
      <c r="G59" s="2"/>
      <c r="H59" s="41"/>
      <c r="I59" s="41"/>
      <c r="J59" s="43"/>
      <c r="K59" s="43"/>
    </row>
    <row r="60" spans="1:13" x14ac:dyDescent="0.25">
      <c r="A60" s="233" t="s">
        <v>17</v>
      </c>
      <c r="B60" s="234" t="s">
        <v>44</v>
      </c>
      <c r="C60" s="53">
        <v>42975</v>
      </c>
      <c r="D60" s="25">
        <v>6235</v>
      </c>
      <c r="E60" s="53">
        <v>43427</v>
      </c>
      <c r="F60" s="53">
        <v>46006</v>
      </c>
      <c r="G60" s="115" t="s">
        <v>114</v>
      </c>
      <c r="H60" s="54">
        <v>42857143</v>
      </c>
      <c r="I60" s="54">
        <v>36619928.880000003</v>
      </c>
      <c r="J60" s="134">
        <v>0.85446500435178341</v>
      </c>
      <c r="K60" s="28">
        <v>6237214.1199999973</v>
      </c>
      <c r="M60" s="231"/>
    </row>
    <row r="61" spans="1:13" x14ac:dyDescent="0.25">
      <c r="A61" s="233" t="s">
        <v>17</v>
      </c>
      <c r="B61" s="234" t="s">
        <v>45</v>
      </c>
      <c r="C61" s="53">
        <v>42640</v>
      </c>
      <c r="D61" s="25">
        <v>6024</v>
      </c>
      <c r="E61" s="53">
        <v>43104</v>
      </c>
      <c r="F61" s="53">
        <v>46065</v>
      </c>
      <c r="G61" s="115">
        <v>0.78904109589041094</v>
      </c>
      <c r="H61" s="54">
        <v>42750000</v>
      </c>
      <c r="I61" s="54">
        <v>36695088.579999998</v>
      </c>
      <c r="J61" s="55">
        <v>0.85836464514619881</v>
      </c>
      <c r="K61" s="54">
        <v>6054911.4200000018</v>
      </c>
    </row>
    <row r="62" spans="1:13" x14ac:dyDescent="0.25">
      <c r="A62" s="233" t="s">
        <v>17</v>
      </c>
      <c r="B62" s="234" t="s">
        <v>69</v>
      </c>
      <c r="C62" s="53">
        <v>44516</v>
      </c>
      <c r="D62" s="25">
        <v>6898</v>
      </c>
      <c r="E62" s="53">
        <v>44652</v>
      </c>
      <c r="F62" s="53">
        <v>47219</v>
      </c>
      <c r="G62" s="115">
        <v>3.9506849315068493</v>
      </c>
      <c r="H62" s="54">
        <v>354245764</v>
      </c>
      <c r="I62" s="54">
        <v>58290405.519999996</v>
      </c>
      <c r="J62" s="55">
        <v>0.16454792532113383</v>
      </c>
      <c r="K62" s="54">
        <v>295955358.48000002</v>
      </c>
    </row>
    <row r="63" spans="1:13" x14ac:dyDescent="0.25">
      <c r="A63" s="233" t="s">
        <v>17</v>
      </c>
      <c r="B63" s="234" t="s">
        <v>98</v>
      </c>
      <c r="C63" s="137">
        <v>43948</v>
      </c>
      <c r="D63" s="40">
        <v>7119</v>
      </c>
      <c r="E63" s="137">
        <v>45113</v>
      </c>
      <c r="F63" s="137">
        <v>46948</v>
      </c>
      <c r="G63" s="115">
        <v>3.2082191780821918</v>
      </c>
      <c r="H63" s="172">
        <v>220000000</v>
      </c>
      <c r="I63" s="172">
        <v>27744451</v>
      </c>
      <c r="J63" s="173">
        <v>0.1261111409090909</v>
      </c>
      <c r="K63" s="54">
        <v>192255549</v>
      </c>
    </row>
    <row r="64" spans="1:13" x14ac:dyDescent="0.25">
      <c r="A64" s="233" t="s">
        <v>11</v>
      </c>
      <c r="B64" s="234" t="s">
        <v>86</v>
      </c>
      <c r="C64" s="137">
        <v>44995</v>
      </c>
      <c r="D64" s="40">
        <v>7153</v>
      </c>
      <c r="E64" s="137">
        <v>45184</v>
      </c>
      <c r="F64" s="137">
        <v>46657</v>
      </c>
      <c r="G64" s="115">
        <v>2.4109589041095889</v>
      </c>
      <c r="H64" s="172">
        <v>45000000</v>
      </c>
      <c r="I64" s="172">
        <v>35000</v>
      </c>
      <c r="J64" s="173">
        <v>7.7777777777777773E-4</v>
      </c>
      <c r="K64" s="57">
        <v>44965000</v>
      </c>
    </row>
    <row r="65" spans="1:11" x14ac:dyDescent="0.25">
      <c r="A65" s="36"/>
      <c r="B65" s="37" t="s">
        <v>29</v>
      </c>
      <c r="C65" s="38"/>
      <c r="D65" s="38"/>
      <c r="E65" s="38"/>
      <c r="F65" s="38"/>
      <c r="G65" s="1"/>
      <c r="H65" s="174">
        <v>704852907</v>
      </c>
      <c r="I65" s="174">
        <v>159384873.98000002</v>
      </c>
      <c r="J65" s="3">
        <v>0.2261250147330385</v>
      </c>
      <c r="K65" s="174">
        <v>545468033.01999998</v>
      </c>
    </row>
    <row r="66" spans="1:11" x14ac:dyDescent="0.25">
      <c r="A66" s="25"/>
      <c r="B66" s="60"/>
      <c r="C66" s="61"/>
      <c r="D66" s="61"/>
      <c r="E66" s="61"/>
      <c r="F66" s="61"/>
      <c r="G66" s="4"/>
      <c r="H66" s="62"/>
      <c r="I66" s="62"/>
      <c r="J66" s="5"/>
      <c r="K66" s="62"/>
    </row>
    <row r="67" spans="1:11" x14ac:dyDescent="0.25">
      <c r="A67" s="25" t="s">
        <v>12</v>
      </c>
      <c r="B67" s="276" t="s">
        <v>46</v>
      </c>
      <c r="C67" s="53">
        <v>42649</v>
      </c>
      <c r="D67" s="25">
        <v>6215</v>
      </c>
      <c r="E67" s="53">
        <v>43404</v>
      </c>
      <c r="F67" s="53">
        <v>45838</v>
      </c>
      <c r="G67" s="115" t="s">
        <v>110</v>
      </c>
      <c r="H67" s="95">
        <v>9427140</v>
      </c>
      <c r="I67" s="95">
        <v>8525804.6368639991</v>
      </c>
      <c r="J67" s="277">
        <v>0.90438930968077269</v>
      </c>
      <c r="K67" s="80">
        <v>901335.36313600093</v>
      </c>
    </row>
    <row r="68" spans="1:11" x14ac:dyDescent="0.25">
      <c r="A68" s="36"/>
      <c r="B68" s="37" t="s">
        <v>30</v>
      </c>
      <c r="C68" s="38"/>
      <c r="D68" s="38"/>
      <c r="E68" s="38"/>
      <c r="F68" s="38"/>
      <c r="G68" s="1"/>
      <c r="H68" s="174">
        <v>9427140</v>
      </c>
      <c r="I68" s="174">
        <v>8525804.6368639991</v>
      </c>
      <c r="J68" s="3">
        <v>0.90438930968077269</v>
      </c>
      <c r="K68" s="174">
        <v>901335.36313600093</v>
      </c>
    </row>
    <row r="69" spans="1:11" x14ac:dyDescent="0.25">
      <c r="A69" s="25"/>
      <c r="B69" s="60"/>
      <c r="C69" s="61"/>
      <c r="D69" s="61"/>
      <c r="E69" s="61"/>
      <c r="F69" s="61"/>
      <c r="G69" s="312"/>
      <c r="H69" s="279"/>
      <c r="I69" s="279"/>
      <c r="J69" s="120"/>
      <c r="K69" s="279"/>
    </row>
    <row r="70" spans="1:11" x14ac:dyDescent="0.25">
      <c r="A70" s="25" t="s">
        <v>11</v>
      </c>
      <c r="B70" s="97" t="s">
        <v>66</v>
      </c>
      <c r="C70" s="217">
        <v>42786</v>
      </c>
      <c r="D70" s="280">
        <v>6023</v>
      </c>
      <c r="E70" s="217">
        <v>43105</v>
      </c>
      <c r="F70" s="53">
        <v>46022</v>
      </c>
      <c r="G70" s="115" t="s">
        <v>114</v>
      </c>
      <c r="H70" s="281">
        <v>21600000</v>
      </c>
      <c r="I70" s="80">
        <v>21180854.869999997</v>
      </c>
      <c r="J70" s="122">
        <v>0.98059513287037026</v>
      </c>
      <c r="K70" s="80">
        <v>419145.13000000268</v>
      </c>
    </row>
    <row r="71" spans="1:11" x14ac:dyDescent="0.25">
      <c r="A71" s="25" t="s">
        <v>11</v>
      </c>
      <c r="B71" s="97" t="s">
        <v>66</v>
      </c>
      <c r="C71" s="53">
        <v>42786</v>
      </c>
      <c r="D71" s="22">
        <v>6023</v>
      </c>
      <c r="E71" s="53">
        <v>43105</v>
      </c>
      <c r="F71" s="53">
        <v>46022</v>
      </c>
      <c r="G71" s="115" t="s">
        <v>114</v>
      </c>
      <c r="H71" s="50">
        <v>10400000</v>
      </c>
      <c r="I71" s="28">
        <v>4385267.83</v>
      </c>
      <c r="J71" s="6">
        <v>0.42166036826923076</v>
      </c>
      <c r="K71" s="28">
        <v>6014732.1699999999</v>
      </c>
    </row>
    <row r="72" spans="1:11" x14ac:dyDescent="0.25">
      <c r="A72" s="36"/>
      <c r="B72" s="37" t="s">
        <v>32</v>
      </c>
      <c r="C72" s="132"/>
      <c r="D72" s="38"/>
      <c r="E72" s="38"/>
      <c r="F72" s="105"/>
      <c r="G72" s="104"/>
      <c r="H72" s="39">
        <v>32000000</v>
      </c>
      <c r="I72" s="39">
        <v>25566122.699999996</v>
      </c>
      <c r="J72" s="3">
        <v>0.79894133437499981</v>
      </c>
      <c r="K72" s="39">
        <v>6433877.3000000045</v>
      </c>
    </row>
    <row r="73" spans="1:11" x14ac:dyDescent="0.25">
      <c r="A73" s="25"/>
      <c r="B73" s="60"/>
      <c r="C73" s="99"/>
      <c r="D73" s="99"/>
      <c r="E73" s="99"/>
      <c r="F73" s="19"/>
      <c r="G73" s="97"/>
      <c r="H73" s="100"/>
      <c r="I73" s="100"/>
      <c r="J73" s="98"/>
      <c r="K73" s="100"/>
    </row>
    <row r="74" spans="1:11" x14ac:dyDescent="0.25">
      <c r="A74" s="25" t="s">
        <v>11</v>
      </c>
      <c r="B74" s="99" t="s">
        <v>33</v>
      </c>
      <c r="C74" s="53">
        <v>43080</v>
      </c>
      <c r="D74" s="34">
        <v>6143</v>
      </c>
      <c r="E74" s="53">
        <v>43319</v>
      </c>
      <c r="F74" s="24">
        <v>46734</v>
      </c>
      <c r="G74" s="116">
        <v>2.7890410958904108</v>
      </c>
      <c r="H74" s="28">
        <v>94000000</v>
      </c>
      <c r="I74" s="28">
        <v>60762535.569999993</v>
      </c>
      <c r="J74" s="6">
        <v>0.64640995287234038</v>
      </c>
      <c r="K74" s="28">
        <v>33237464.430000007</v>
      </c>
    </row>
    <row r="75" spans="1:11" x14ac:dyDescent="0.25">
      <c r="A75" s="25"/>
      <c r="B75" s="37" t="s">
        <v>34</v>
      </c>
      <c r="C75" s="132"/>
      <c r="D75" s="38"/>
      <c r="E75" s="38"/>
      <c r="F75" s="65"/>
      <c r="G75" s="142"/>
      <c r="H75" s="140">
        <v>94000000</v>
      </c>
      <c r="I75" s="140">
        <v>60762535.569999993</v>
      </c>
      <c r="J75" s="141">
        <v>0.64640995287234038</v>
      </c>
      <c r="K75" s="143">
        <v>33237464.430000007</v>
      </c>
    </row>
    <row r="76" spans="1:11" x14ac:dyDescent="0.25">
      <c r="A76" s="153"/>
      <c r="B76" s="148"/>
      <c r="C76" s="151"/>
      <c r="D76" s="151"/>
      <c r="E76" s="151"/>
      <c r="F76" s="152"/>
      <c r="G76" s="147"/>
      <c r="H76" s="146"/>
      <c r="I76" s="144"/>
      <c r="J76" s="145"/>
      <c r="K76" s="144"/>
    </row>
    <row r="77" spans="1:11" x14ac:dyDescent="0.25">
      <c r="A77" s="84"/>
      <c r="B77" s="83"/>
      <c r="C77" s="250"/>
      <c r="D77" s="251"/>
      <c r="E77" s="250"/>
      <c r="F77" s="250"/>
      <c r="G77" s="252"/>
      <c r="H77" s="256"/>
      <c r="I77" s="257"/>
      <c r="J77" s="258"/>
      <c r="K77" s="256"/>
    </row>
    <row r="78" spans="1:11" x14ac:dyDescent="0.25">
      <c r="A78" s="286" t="s">
        <v>105</v>
      </c>
      <c r="B78" s="286"/>
      <c r="C78" s="287"/>
      <c r="D78" s="287"/>
      <c r="E78" s="286"/>
      <c r="F78" s="286"/>
      <c r="G78" s="313"/>
      <c r="H78" s="74">
        <v>5621948047</v>
      </c>
      <c r="I78" s="74">
        <v>2877700868.5368643</v>
      </c>
      <c r="J78" s="9">
        <v>0.51186898997981156</v>
      </c>
      <c r="K78" s="74">
        <v>2744247178.4631357</v>
      </c>
    </row>
    <row r="79" spans="1:11" x14ac:dyDescent="0.25">
      <c r="A79" s="75"/>
      <c r="B79" s="75"/>
      <c r="C79" s="76"/>
      <c r="D79" s="76"/>
      <c r="E79" s="75"/>
      <c r="F79" s="75"/>
      <c r="G79" s="10"/>
      <c r="H79" s="77"/>
      <c r="I79" s="78"/>
      <c r="J79" s="79"/>
      <c r="K79" s="77"/>
    </row>
    <row r="80" spans="1:11" x14ac:dyDescent="0.25">
      <c r="A80" s="14"/>
      <c r="B80" s="13"/>
      <c r="C80" s="13"/>
      <c r="D80" s="13"/>
      <c r="E80" s="13"/>
      <c r="F80" s="13"/>
      <c r="H80" s="17"/>
      <c r="I80" s="17"/>
      <c r="J80" s="17"/>
      <c r="K80" s="17"/>
    </row>
    <row r="81" spans="1:14" ht="18.75" x14ac:dyDescent="0.3">
      <c r="A81" s="193"/>
      <c r="B81" s="193"/>
      <c r="C81" s="193"/>
      <c r="D81" s="193"/>
      <c r="E81" s="193" t="s">
        <v>35</v>
      </c>
      <c r="F81" s="193"/>
      <c r="G81" s="193"/>
      <c r="H81" s="193"/>
      <c r="I81" s="193"/>
      <c r="J81" s="193"/>
      <c r="K81" s="193"/>
    </row>
    <row r="82" spans="1:14" ht="18.75" x14ac:dyDescent="0.3">
      <c r="A82" s="194"/>
      <c r="B82" s="194"/>
      <c r="C82" s="194"/>
      <c r="D82" s="194"/>
      <c r="E82" s="194" t="s">
        <v>50</v>
      </c>
      <c r="F82" s="194"/>
      <c r="G82" s="194"/>
      <c r="H82" s="194"/>
      <c r="I82" s="194"/>
      <c r="J82" s="194"/>
      <c r="K82" s="194"/>
    </row>
    <row r="83" spans="1:14" x14ac:dyDescent="0.25">
      <c r="A83" s="14"/>
      <c r="B83" s="13"/>
      <c r="C83" s="13"/>
      <c r="D83" s="13"/>
      <c r="E83" s="13"/>
      <c r="F83" s="13"/>
      <c r="H83" s="13"/>
      <c r="I83" s="13"/>
      <c r="J83" s="13"/>
      <c r="K83" s="13"/>
    </row>
    <row r="84" spans="1:14" ht="15" customHeight="1" x14ac:dyDescent="0.25">
      <c r="A84" s="362" t="s">
        <v>1</v>
      </c>
      <c r="B84" s="364" t="s">
        <v>2</v>
      </c>
      <c r="C84" s="362" t="s">
        <v>3</v>
      </c>
      <c r="D84" s="379" t="s">
        <v>4</v>
      </c>
      <c r="E84" s="380"/>
      <c r="F84" s="304" t="s">
        <v>5</v>
      </c>
      <c r="G84" s="381" t="s">
        <v>47</v>
      </c>
      <c r="H84" s="372" t="s">
        <v>48</v>
      </c>
      <c r="I84" s="374" t="s">
        <v>56</v>
      </c>
      <c r="J84" s="375"/>
      <c r="K84" s="372" t="s">
        <v>6</v>
      </c>
    </row>
    <row r="85" spans="1:14" x14ac:dyDescent="0.25">
      <c r="A85" s="363" t="s">
        <v>1</v>
      </c>
      <c r="B85" s="378"/>
      <c r="C85" s="363"/>
      <c r="D85" s="261" t="s">
        <v>8</v>
      </c>
      <c r="E85" s="262" t="s">
        <v>9</v>
      </c>
      <c r="F85" s="305" t="s">
        <v>36</v>
      </c>
      <c r="G85" s="382"/>
      <c r="H85" s="373" t="s">
        <v>49</v>
      </c>
      <c r="I85" s="262" t="s">
        <v>7</v>
      </c>
      <c r="J85" s="262" t="s">
        <v>10</v>
      </c>
      <c r="K85" s="373"/>
    </row>
    <row r="86" spans="1:14" x14ac:dyDescent="0.25">
      <c r="A86" s="25"/>
      <c r="B86" s="60"/>
      <c r="C86" s="61"/>
      <c r="D86" s="61"/>
      <c r="E86" s="61"/>
      <c r="F86" s="61"/>
      <c r="G86" s="4"/>
      <c r="H86" s="62"/>
      <c r="I86" s="62"/>
      <c r="J86" s="5"/>
      <c r="K86" s="62"/>
    </row>
    <row r="87" spans="1:14" x14ac:dyDescent="0.25">
      <c r="A87" s="25" t="s">
        <v>19</v>
      </c>
      <c r="B87" s="99" t="s">
        <v>22</v>
      </c>
      <c r="C87" s="53">
        <v>42934</v>
      </c>
      <c r="D87" s="32">
        <v>6144</v>
      </c>
      <c r="E87" s="53">
        <v>43335</v>
      </c>
      <c r="F87" s="53">
        <v>45888</v>
      </c>
      <c r="G87" s="115" t="s">
        <v>77</v>
      </c>
      <c r="H87" s="54">
        <v>20000000</v>
      </c>
      <c r="I87" s="54">
        <v>19056241.609999999</v>
      </c>
      <c r="J87" s="6">
        <v>0.95281208049999999</v>
      </c>
      <c r="K87" s="28">
        <v>943758.3900000006</v>
      </c>
      <c r="M87" s="231"/>
      <c r="N87" s="231"/>
    </row>
    <row r="88" spans="1:14" x14ac:dyDescent="0.25">
      <c r="A88" s="25" t="s">
        <v>17</v>
      </c>
      <c r="B88" s="99" t="s">
        <v>81</v>
      </c>
      <c r="C88" s="288">
        <v>44677</v>
      </c>
      <c r="D88" s="216">
        <v>7074</v>
      </c>
      <c r="E88" s="135">
        <v>45040</v>
      </c>
      <c r="F88" s="56">
        <v>47232</v>
      </c>
      <c r="G88" s="115">
        <v>3.9863013698630136</v>
      </c>
      <c r="H88" s="54">
        <v>60000000</v>
      </c>
      <c r="I88" s="54">
        <v>207510</v>
      </c>
      <c r="J88" s="6">
        <v>3.4585000000000002E-3</v>
      </c>
      <c r="K88" s="28">
        <v>59792490</v>
      </c>
    </row>
    <row r="89" spans="1:14" x14ac:dyDescent="0.25">
      <c r="A89" s="36"/>
      <c r="B89" s="37" t="s">
        <v>37</v>
      </c>
      <c r="C89" s="38"/>
      <c r="D89" s="38"/>
      <c r="E89" s="38"/>
      <c r="F89" s="65"/>
      <c r="G89" s="1"/>
      <c r="H89" s="39">
        <v>80000000</v>
      </c>
      <c r="I89" s="39">
        <v>19263751.609999999</v>
      </c>
      <c r="J89" s="3">
        <v>0.24079689512499999</v>
      </c>
      <c r="K89" s="39">
        <v>60736248.390000001</v>
      </c>
    </row>
    <row r="90" spans="1:14" x14ac:dyDescent="0.25">
      <c r="A90" s="25"/>
      <c r="B90" s="289"/>
      <c r="C90" s="151"/>
      <c r="D90" s="159"/>
      <c r="E90" s="159"/>
      <c r="F90" s="152"/>
      <c r="G90" s="164"/>
      <c r="H90" s="144"/>
      <c r="I90" s="144"/>
      <c r="J90" s="145"/>
      <c r="K90" s="160"/>
    </row>
    <row r="91" spans="1:14" x14ac:dyDescent="0.25">
      <c r="A91" s="25" t="s">
        <v>17</v>
      </c>
      <c r="B91" s="290" t="s">
        <v>79</v>
      </c>
      <c r="C91" s="139">
        <v>44070</v>
      </c>
      <c r="D91" s="149">
        <v>7088</v>
      </c>
      <c r="E91" s="150">
        <v>45057</v>
      </c>
      <c r="F91" s="150">
        <v>47250</v>
      </c>
      <c r="G91" s="240">
        <v>4.2027397260273975</v>
      </c>
      <c r="H91" s="154">
        <v>63971412.55605381</v>
      </c>
      <c r="I91" s="154">
        <v>0</v>
      </c>
      <c r="J91" s="155">
        <v>0</v>
      </c>
      <c r="K91" s="154">
        <v>63971412.55605381</v>
      </c>
    </row>
    <row r="92" spans="1:14" x14ac:dyDescent="0.25">
      <c r="A92" s="25" t="s">
        <v>11</v>
      </c>
      <c r="B92" s="290" t="s">
        <v>84</v>
      </c>
      <c r="C92" s="198">
        <v>44426</v>
      </c>
      <c r="D92" s="199">
        <v>7147</v>
      </c>
      <c r="E92" s="200">
        <v>45184</v>
      </c>
      <c r="F92" s="200">
        <v>47376</v>
      </c>
      <c r="G92" s="240">
        <v>4.5479452054794525</v>
      </c>
      <c r="H92" s="154">
        <v>65120515.695067264</v>
      </c>
      <c r="I92" s="154">
        <v>36686368.581003621</v>
      </c>
      <c r="J92" s="155">
        <v>0.56336114954603367</v>
      </c>
      <c r="K92" s="154">
        <v>28434147.114063643</v>
      </c>
    </row>
    <row r="93" spans="1:14" x14ac:dyDescent="0.25">
      <c r="A93" s="25"/>
      <c r="B93" s="188" t="s">
        <v>80</v>
      </c>
      <c r="C93" s="189"/>
      <c r="D93" s="190"/>
      <c r="E93" s="190"/>
      <c r="F93" s="190"/>
      <c r="G93" s="191"/>
      <c r="H93" s="192">
        <v>129091928.25112107</v>
      </c>
      <c r="I93" s="192">
        <v>36686368.581003621</v>
      </c>
      <c r="J93" s="214">
        <v>0.28418793551242061</v>
      </c>
      <c r="K93" s="192">
        <v>92405559.670117453</v>
      </c>
    </row>
    <row r="94" spans="1:14" x14ac:dyDescent="0.25">
      <c r="A94" s="163"/>
      <c r="B94" s="169"/>
      <c r="C94" s="167"/>
      <c r="D94" s="171"/>
      <c r="E94" s="171"/>
      <c r="F94" s="293"/>
      <c r="G94" s="168"/>
      <c r="H94" s="161"/>
      <c r="I94" s="162"/>
      <c r="J94" s="162"/>
      <c r="K94" s="161"/>
    </row>
    <row r="95" spans="1:14" x14ac:dyDescent="0.25">
      <c r="A95" s="294" t="s">
        <v>11</v>
      </c>
      <c r="B95" s="207" t="s">
        <v>86</v>
      </c>
      <c r="C95" s="208">
        <v>44924</v>
      </c>
      <c r="D95" s="209">
        <v>7153</v>
      </c>
      <c r="E95" s="208">
        <v>45184</v>
      </c>
      <c r="F95" s="208">
        <v>45915</v>
      </c>
      <c r="G95" s="241" t="s">
        <v>76</v>
      </c>
      <c r="H95" s="210">
        <v>75000000</v>
      </c>
      <c r="I95" s="211">
        <v>0</v>
      </c>
      <c r="J95" s="212">
        <v>0</v>
      </c>
      <c r="K95" s="202">
        <v>75000000</v>
      </c>
    </row>
    <row r="96" spans="1:14" x14ac:dyDescent="0.25">
      <c r="A96" s="213"/>
      <c r="B96" s="203" t="s">
        <v>87</v>
      </c>
      <c r="C96" s="204"/>
      <c r="D96" s="204"/>
      <c r="E96" s="204"/>
      <c r="F96" s="204"/>
      <c r="G96" s="205"/>
      <c r="H96" s="206">
        <v>75000000</v>
      </c>
      <c r="I96" s="203">
        <v>0</v>
      </c>
      <c r="J96" s="203">
        <v>0</v>
      </c>
      <c r="K96" s="206">
        <v>75000000</v>
      </c>
    </row>
    <row r="97" spans="1:11" x14ac:dyDescent="0.25">
      <c r="A97" s="294"/>
      <c r="B97" s="162"/>
      <c r="C97" s="167"/>
      <c r="D97" s="167"/>
      <c r="E97" s="167"/>
      <c r="F97" s="167"/>
      <c r="G97" s="168"/>
      <c r="H97" s="161"/>
      <c r="I97" s="162"/>
      <c r="J97" s="221"/>
      <c r="K97" s="220"/>
    </row>
    <row r="98" spans="1:11" x14ac:dyDescent="0.25">
      <c r="A98" s="294" t="s">
        <v>11</v>
      </c>
      <c r="B98" s="211" t="s">
        <v>89</v>
      </c>
      <c r="C98" s="224">
        <v>44952</v>
      </c>
      <c r="D98" s="225">
        <v>7414</v>
      </c>
      <c r="E98" s="306">
        <v>45184</v>
      </c>
      <c r="F98" s="224">
        <v>47144</v>
      </c>
      <c r="G98" s="241">
        <v>3.9123287671232876</v>
      </c>
      <c r="H98" s="210">
        <v>30000000</v>
      </c>
      <c r="I98" s="207">
        <v>0</v>
      </c>
      <c r="J98" s="212">
        <v>0</v>
      </c>
      <c r="K98" s="202">
        <v>30000000</v>
      </c>
    </row>
    <row r="99" spans="1:11" x14ac:dyDescent="0.25">
      <c r="A99" s="230"/>
      <c r="B99" s="203" t="s">
        <v>90</v>
      </c>
      <c r="C99" s="226"/>
      <c r="D99" s="227"/>
      <c r="E99" s="226"/>
      <c r="F99" s="226"/>
      <c r="G99" s="228"/>
      <c r="H99" s="206">
        <v>30000000</v>
      </c>
      <c r="I99" s="206">
        <v>0</v>
      </c>
      <c r="J99" s="229">
        <v>0</v>
      </c>
      <c r="K99" s="206">
        <v>30000000</v>
      </c>
    </row>
    <row r="100" spans="1:11" x14ac:dyDescent="0.25">
      <c r="A100" s="153"/>
      <c r="B100" s="148"/>
      <c r="C100" s="151"/>
      <c r="D100" s="151"/>
      <c r="E100" s="151"/>
      <c r="F100" s="152"/>
      <c r="G100" s="147"/>
      <c r="H100" s="146"/>
      <c r="I100" s="144"/>
      <c r="J100" s="145"/>
      <c r="K100" s="144"/>
    </row>
    <row r="101" spans="1:11" x14ac:dyDescent="0.25">
      <c r="A101" s="84"/>
      <c r="B101" s="246"/>
      <c r="C101" s="247"/>
      <c r="D101" s="248"/>
      <c r="E101" s="247"/>
      <c r="F101" s="247"/>
      <c r="G101" s="249"/>
      <c r="H101" s="253"/>
      <c r="I101" s="254"/>
      <c r="J101" s="255"/>
      <c r="K101" s="253"/>
    </row>
    <row r="102" spans="1:11" x14ac:dyDescent="0.25">
      <c r="A102" s="286" t="s">
        <v>106</v>
      </c>
      <c r="B102" s="286"/>
      <c r="C102" s="287"/>
      <c r="D102" s="287"/>
      <c r="E102" s="286"/>
      <c r="F102" s="286"/>
      <c r="G102" s="313"/>
      <c r="H102" s="74">
        <v>314091928.25112104</v>
      </c>
      <c r="I102" s="74">
        <v>55950120.191003621</v>
      </c>
      <c r="J102" s="9">
        <v>0.17813294503471191</v>
      </c>
      <c r="K102" s="74">
        <v>258141808.06011745</v>
      </c>
    </row>
    <row r="103" spans="1:11" x14ac:dyDescent="0.25">
      <c r="A103" s="75"/>
      <c r="B103" s="75"/>
      <c r="C103" s="76"/>
      <c r="D103" s="76"/>
      <c r="E103" s="75"/>
      <c r="F103" s="75"/>
      <c r="G103" s="10"/>
      <c r="H103" s="77"/>
      <c r="I103" s="78"/>
      <c r="J103" s="79"/>
      <c r="K103" s="77"/>
    </row>
    <row r="104" spans="1:11" x14ac:dyDescent="0.25">
      <c r="A104" s="81"/>
      <c r="B104" s="170"/>
      <c r="C104" s="82"/>
      <c r="D104" s="82"/>
      <c r="E104" s="82"/>
      <c r="F104" s="82"/>
      <c r="G104" s="166"/>
      <c r="H104" s="165"/>
      <c r="I104" s="165"/>
      <c r="J104" s="165"/>
      <c r="K104" s="165"/>
    </row>
    <row r="105" spans="1:11" x14ac:dyDescent="0.25">
      <c r="A105" s="83"/>
      <c r="B105" s="83"/>
      <c r="C105" s="84"/>
      <c r="D105" s="84"/>
      <c r="E105" s="83"/>
      <c r="F105" s="83"/>
      <c r="G105" s="12"/>
      <c r="H105" s="85"/>
      <c r="I105" s="86"/>
      <c r="J105" s="87"/>
      <c r="K105" s="85"/>
    </row>
    <row r="106" spans="1:11" x14ac:dyDescent="0.25">
      <c r="A106" s="286" t="s">
        <v>107</v>
      </c>
      <c r="B106" s="298"/>
      <c r="C106" s="299"/>
      <c r="D106" s="299"/>
      <c r="E106" s="298"/>
      <c r="F106" s="298"/>
      <c r="G106" s="314"/>
      <c r="H106" s="74">
        <v>5936039975.2511215</v>
      </c>
      <c r="I106" s="74">
        <v>2933650988.7278681</v>
      </c>
      <c r="J106" s="9">
        <v>0.49421011330095721</v>
      </c>
      <c r="K106" s="74">
        <v>3002388986.5232534</v>
      </c>
    </row>
    <row r="107" spans="1:11" x14ac:dyDescent="0.25">
      <c r="A107" s="75"/>
      <c r="B107" s="75"/>
      <c r="C107" s="76"/>
      <c r="D107" s="76"/>
      <c r="E107" s="75"/>
      <c r="F107" s="75"/>
      <c r="G107" s="10"/>
      <c r="H107" s="88"/>
      <c r="I107" s="89"/>
      <c r="J107" s="90"/>
      <c r="K107" s="88"/>
    </row>
    <row r="108" spans="1:11" x14ac:dyDescent="0.25">
      <c r="A108" s="82"/>
      <c r="B108" s="82"/>
      <c r="C108" s="82"/>
      <c r="D108" s="82"/>
      <c r="E108" s="82"/>
      <c r="F108" s="82"/>
      <c r="G108" s="11"/>
      <c r="H108" s="91"/>
      <c r="I108" s="91"/>
      <c r="J108" s="91"/>
      <c r="K108" s="91"/>
    </row>
    <row r="109" spans="1:11" x14ac:dyDescent="0.25">
      <c r="A109" s="315" t="s">
        <v>113</v>
      </c>
      <c r="B109" s="300"/>
      <c r="C109" s="82"/>
      <c r="D109" s="82"/>
      <c r="E109" s="82"/>
      <c r="F109" s="82"/>
      <c r="G109" s="11"/>
      <c r="H109" s="13"/>
      <c r="I109" s="13"/>
      <c r="J109" s="13"/>
      <c r="K109" s="13"/>
    </row>
    <row r="110" spans="1:11" x14ac:dyDescent="0.25">
      <c r="A110" s="13"/>
      <c r="B110" s="93"/>
      <c r="C110" s="13"/>
      <c r="D110" s="13"/>
      <c r="E110" s="13"/>
      <c r="F110" s="13"/>
      <c r="H110" s="13"/>
      <c r="I110" s="13"/>
      <c r="J110" s="13"/>
      <c r="K110" s="13"/>
    </row>
  </sheetData>
  <mergeCells count="19">
    <mergeCell ref="H84:H85"/>
    <mergeCell ref="I84:J84"/>
    <mergeCell ref="K84:K85"/>
    <mergeCell ref="A84:A85"/>
    <mergeCell ref="B84:B85"/>
    <mergeCell ref="C84:C85"/>
    <mergeCell ref="D84:E84"/>
    <mergeCell ref="G84:G85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zoomScale="62" zoomScaleNormal="62" workbookViewId="0">
      <selection activeCell="O69" sqref="O69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0" t="s">
        <v>115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7" t="s">
        <v>50</v>
      </c>
      <c r="E3" s="187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6" t="s">
        <v>3</v>
      </c>
      <c r="D5" s="368" t="s">
        <v>4</v>
      </c>
      <c r="E5" s="369"/>
      <c r="F5" s="366" t="s">
        <v>5</v>
      </c>
      <c r="G5" s="370" t="s">
        <v>47</v>
      </c>
      <c r="H5" s="372" t="s">
        <v>48</v>
      </c>
      <c r="I5" s="374" t="s">
        <v>52</v>
      </c>
      <c r="J5" s="375"/>
      <c r="K5" s="376" t="s">
        <v>6</v>
      </c>
      <c r="M5" s="231"/>
    </row>
    <row r="6" spans="1:13" x14ac:dyDescent="0.25">
      <c r="A6" s="363" t="s">
        <v>1</v>
      </c>
      <c r="B6" s="365"/>
      <c r="C6" s="367"/>
      <c r="D6" s="15" t="s">
        <v>8</v>
      </c>
      <c r="E6" s="16" t="s">
        <v>9</v>
      </c>
      <c r="F6" s="367"/>
      <c r="G6" s="371"/>
      <c r="H6" s="373"/>
      <c r="I6" s="16" t="s">
        <v>7</v>
      </c>
      <c r="J6" s="16" t="s">
        <v>10</v>
      </c>
      <c r="K6" s="377"/>
      <c r="M6" s="231"/>
    </row>
    <row r="7" spans="1:13" x14ac:dyDescent="0.25">
      <c r="A7" s="19"/>
      <c r="B7" s="19"/>
      <c r="C7" s="19"/>
      <c r="D7" s="19"/>
      <c r="E7" s="110"/>
      <c r="F7" s="18"/>
      <c r="G7" s="113"/>
      <c r="H7" s="19"/>
      <c r="I7" s="19"/>
      <c r="J7" s="19"/>
      <c r="K7" s="18"/>
      <c r="M7" s="231"/>
    </row>
    <row r="8" spans="1:13" x14ac:dyDescent="0.25">
      <c r="A8" s="20" t="s">
        <v>11</v>
      </c>
      <c r="B8" s="21" t="s">
        <v>54</v>
      </c>
      <c r="C8" s="24">
        <v>43560</v>
      </c>
      <c r="D8" s="23">
        <v>6492</v>
      </c>
      <c r="E8" s="111">
        <v>43832</v>
      </c>
      <c r="F8" s="26">
        <v>46880</v>
      </c>
      <c r="G8" s="117">
        <v>2.9369863013698629</v>
      </c>
      <c r="H8" s="27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0" t="s">
        <v>12</v>
      </c>
      <c r="B9" s="29" t="s">
        <v>38</v>
      </c>
      <c r="C9" s="24">
        <v>43224</v>
      </c>
      <c r="D9" s="23">
        <v>6300</v>
      </c>
      <c r="E9" s="111">
        <v>43606</v>
      </c>
      <c r="F9" s="26">
        <v>46167</v>
      </c>
      <c r="G9" s="117">
        <v>0.98356164383561639</v>
      </c>
      <c r="H9" s="27">
        <v>15000000</v>
      </c>
      <c r="I9" s="95">
        <v>12879090.949999999</v>
      </c>
      <c r="J9" s="107">
        <v>0.85860606333333334</v>
      </c>
      <c r="K9" s="80">
        <v>2120909.0500000007</v>
      </c>
      <c r="M9" s="303"/>
    </row>
    <row r="10" spans="1:13" x14ac:dyDescent="0.25">
      <c r="A10" s="20" t="s">
        <v>13</v>
      </c>
      <c r="B10" s="21" t="s">
        <v>14</v>
      </c>
      <c r="C10" s="26">
        <v>42469</v>
      </c>
      <c r="D10" s="23">
        <v>5961</v>
      </c>
      <c r="E10" s="111">
        <v>43039</v>
      </c>
      <c r="F10" s="26">
        <v>45818</v>
      </c>
      <c r="G10" s="117" t="s">
        <v>120</v>
      </c>
      <c r="H10" s="27">
        <v>20000000</v>
      </c>
      <c r="I10" s="96">
        <v>19323533.5</v>
      </c>
      <c r="J10" s="107">
        <v>0.96617667500000004</v>
      </c>
      <c r="K10" s="80">
        <v>676466.5</v>
      </c>
      <c r="M10" s="303"/>
    </row>
    <row r="11" spans="1:13" x14ac:dyDescent="0.25">
      <c r="A11" s="20" t="s">
        <v>91</v>
      </c>
      <c r="B11" s="106" t="s">
        <v>61</v>
      </c>
      <c r="C11" s="24">
        <v>43560</v>
      </c>
      <c r="D11" s="23">
        <v>6693</v>
      </c>
      <c r="E11" s="111">
        <v>44210</v>
      </c>
      <c r="F11" s="26">
        <v>46406</v>
      </c>
      <c r="G11" s="117">
        <v>1.6383561643835616</v>
      </c>
      <c r="H11" s="33">
        <v>25000000</v>
      </c>
      <c r="I11" s="95">
        <v>13069362.590000002</v>
      </c>
      <c r="J11" s="109">
        <v>0.52277450360000011</v>
      </c>
      <c r="K11" s="80">
        <v>11930637.409999998</v>
      </c>
      <c r="M11" s="303"/>
    </row>
    <row r="12" spans="1:13" x14ac:dyDescent="0.25">
      <c r="A12" s="20" t="s">
        <v>17</v>
      </c>
      <c r="B12" s="176" t="s">
        <v>40</v>
      </c>
      <c r="C12" s="26">
        <v>42557</v>
      </c>
      <c r="D12" s="23">
        <v>6022</v>
      </c>
      <c r="E12" s="111">
        <v>43105</v>
      </c>
      <c r="F12" s="26">
        <v>46039</v>
      </c>
      <c r="G12" s="117">
        <v>0.63287671232876708</v>
      </c>
      <c r="H12" s="27">
        <v>62000000</v>
      </c>
      <c r="I12" s="95">
        <v>57264818.980000004</v>
      </c>
      <c r="J12" s="107">
        <v>0.9236261125806452</v>
      </c>
      <c r="K12" s="80">
        <v>4735181.0199999958</v>
      </c>
      <c r="M12" s="303"/>
    </row>
    <row r="13" spans="1:13" x14ac:dyDescent="0.25">
      <c r="A13" s="20" t="s">
        <v>17</v>
      </c>
      <c r="B13" s="171" t="s">
        <v>21</v>
      </c>
      <c r="C13" s="26">
        <v>43224</v>
      </c>
      <c r="D13" s="23">
        <v>6151</v>
      </c>
      <c r="E13" s="111">
        <v>43361</v>
      </c>
      <c r="F13" s="26">
        <v>45920</v>
      </c>
      <c r="G13" s="117" t="s">
        <v>77</v>
      </c>
      <c r="H13" s="96">
        <v>160000000</v>
      </c>
      <c r="I13" s="96">
        <v>156551580.07000002</v>
      </c>
      <c r="J13" s="108">
        <v>0.97844737543750016</v>
      </c>
      <c r="K13" s="27">
        <v>3448419.9299999774</v>
      </c>
      <c r="M13" s="303"/>
    </row>
    <row r="14" spans="1:13" x14ac:dyDescent="0.25">
      <c r="A14" s="20" t="s">
        <v>17</v>
      </c>
      <c r="B14" s="171" t="s">
        <v>41</v>
      </c>
      <c r="C14" s="26">
        <v>42924</v>
      </c>
      <c r="D14" s="23">
        <v>6236</v>
      </c>
      <c r="E14" s="111">
        <v>43427</v>
      </c>
      <c r="F14" s="26">
        <v>45991</v>
      </c>
      <c r="G14" s="117" t="s">
        <v>75</v>
      </c>
      <c r="H14" s="96">
        <v>90000000</v>
      </c>
      <c r="I14" s="96">
        <v>67124059.579999998</v>
      </c>
      <c r="J14" s="108">
        <v>0.7458228842222222</v>
      </c>
      <c r="K14" s="27">
        <v>22875940.420000002</v>
      </c>
      <c r="M14" s="303"/>
    </row>
    <row r="15" spans="1:13" x14ac:dyDescent="0.25">
      <c r="A15" s="20" t="s">
        <v>17</v>
      </c>
      <c r="B15" s="177" t="s">
        <v>53</v>
      </c>
      <c r="C15" s="26">
        <v>43560</v>
      </c>
      <c r="D15" s="23">
        <v>6424</v>
      </c>
      <c r="E15" s="111">
        <v>43786</v>
      </c>
      <c r="F15" s="26">
        <v>46704</v>
      </c>
      <c r="G15" s="117">
        <v>2.4547945205479453</v>
      </c>
      <c r="H15" s="96">
        <v>100000000</v>
      </c>
      <c r="I15" s="96">
        <v>10782632.34</v>
      </c>
      <c r="J15" s="108">
        <v>0.10782632339999999</v>
      </c>
      <c r="K15" s="27">
        <v>89217367.659999996</v>
      </c>
      <c r="M15" s="303"/>
    </row>
    <row r="16" spans="1:13" x14ac:dyDescent="0.25">
      <c r="A16" s="20" t="s">
        <v>62</v>
      </c>
      <c r="B16" s="171" t="s">
        <v>57</v>
      </c>
      <c r="C16" s="26">
        <v>43413</v>
      </c>
      <c r="D16" s="23">
        <v>6521</v>
      </c>
      <c r="E16" s="111">
        <v>43916</v>
      </c>
      <c r="F16" s="26">
        <v>46292</v>
      </c>
      <c r="G16" s="117">
        <v>1.3260273972602741</v>
      </c>
      <c r="H16" s="96">
        <v>15000000</v>
      </c>
      <c r="I16" s="96">
        <v>8062759.8300000001</v>
      </c>
      <c r="J16" s="108">
        <v>0.53751732200000002</v>
      </c>
      <c r="K16" s="27">
        <v>6937240.1699999999</v>
      </c>
      <c r="M16" s="303"/>
    </row>
    <row r="17" spans="1:13" x14ac:dyDescent="0.25">
      <c r="A17" s="20" t="s">
        <v>19</v>
      </c>
      <c r="B17" s="21" t="s">
        <v>22</v>
      </c>
      <c r="C17" s="24">
        <v>42934</v>
      </c>
      <c r="D17" s="34">
        <v>6144</v>
      </c>
      <c r="E17" s="112">
        <v>43335</v>
      </c>
      <c r="F17" s="51">
        <v>46263</v>
      </c>
      <c r="G17" s="117">
        <v>1.2465753424657535</v>
      </c>
      <c r="H17" s="33">
        <v>40000000</v>
      </c>
      <c r="I17" s="95">
        <v>37000000</v>
      </c>
      <c r="J17" s="107">
        <v>0.92500000000000004</v>
      </c>
      <c r="K17" s="80">
        <v>3000000</v>
      </c>
      <c r="M17" s="303"/>
    </row>
    <row r="18" spans="1:13" x14ac:dyDescent="0.25">
      <c r="A18" s="20" t="s">
        <v>20</v>
      </c>
      <c r="B18" s="21" t="s">
        <v>42</v>
      </c>
      <c r="C18" s="24">
        <v>43440</v>
      </c>
      <c r="D18" s="34">
        <v>6298</v>
      </c>
      <c r="E18" s="112">
        <v>43591</v>
      </c>
      <c r="F18" s="51">
        <v>46881</v>
      </c>
      <c r="G18" s="117">
        <v>2.9397260273972603</v>
      </c>
      <c r="H18" s="33">
        <v>130000000</v>
      </c>
      <c r="I18" s="95">
        <v>38973629.440000005</v>
      </c>
      <c r="J18" s="107">
        <v>0.29979714953846159</v>
      </c>
      <c r="K18" s="80">
        <v>91026370.560000002</v>
      </c>
      <c r="M18" s="303"/>
    </row>
    <row r="19" spans="1:13" x14ac:dyDescent="0.25">
      <c r="A19" s="20" t="s">
        <v>70</v>
      </c>
      <c r="B19" s="21" t="s">
        <v>23</v>
      </c>
      <c r="C19" s="24">
        <v>42310</v>
      </c>
      <c r="D19" s="34">
        <v>5665</v>
      </c>
      <c r="E19" s="112">
        <v>42657</v>
      </c>
      <c r="F19" s="51">
        <v>45950</v>
      </c>
      <c r="G19" s="117" t="s">
        <v>76</v>
      </c>
      <c r="H19" s="33">
        <v>30000000</v>
      </c>
      <c r="I19" s="95">
        <v>27347829.900000002</v>
      </c>
      <c r="J19" s="107">
        <v>0.91159433000000012</v>
      </c>
      <c r="K19" s="80">
        <v>2652170.0999999978</v>
      </c>
      <c r="M19" s="303"/>
    </row>
    <row r="20" spans="1:13" x14ac:dyDescent="0.25">
      <c r="A20" s="20" t="s">
        <v>65</v>
      </c>
      <c r="B20" s="21" t="s">
        <v>92</v>
      </c>
      <c r="C20" s="24">
        <v>44427</v>
      </c>
      <c r="D20" s="34">
        <v>6880</v>
      </c>
      <c r="E20" s="112">
        <v>44550</v>
      </c>
      <c r="F20" s="51">
        <v>46377</v>
      </c>
      <c r="G20" s="117">
        <v>1.558904109589041</v>
      </c>
      <c r="H20" s="33">
        <v>43000000</v>
      </c>
      <c r="I20" s="95">
        <v>34712242.020000003</v>
      </c>
      <c r="J20" s="107">
        <v>0.8072614423255815</v>
      </c>
      <c r="K20" s="80">
        <v>8287757.9799999967</v>
      </c>
      <c r="M20" s="303"/>
    </row>
    <row r="21" spans="1:13" x14ac:dyDescent="0.25">
      <c r="A21" s="20" t="s">
        <v>17</v>
      </c>
      <c r="B21" s="21" t="s">
        <v>60</v>
      </c>
      <c r="C21" s="24">
        <v>43962</v>
      </c>
      <c r="D21" s="34">
        <v>6683</v>
      </c>
      <c r="E21" s="112">
        <v>44188</v>
      </c>
      <c r="F21" s="51">
        <v>46745</v>
      </c>
      <c r="G21" s="117">
        <v>2.5671232876712327</v>
      </c>
      <c r="H21" s="33">
        <v>235000000</v>
      </c>
      <c r="I21" s="95">
        <v>195198299.44000003</v>
      </c>
      <c r="J21" s="109">
        <v>0.83063106144680865</v>
      </c>
      <c r="K21" s="80">
        <v>39801700.559999973</v>
      </c>
      <c r="M21" s="303"/>
    </row>
    <row r="22" spans="1:13" x14ac:dyDescent="0.25">
      <c r="A22" s="20" t="s">
        <v>17</v>
      </c>
      <c r="B22" s="21" t="s">
        <v>72</v>
      </c>
      <c r="C22" s="24">
        <v>44636</v>
      </c>
      <c r="D22" s="34">
        <v>6972</v>
      </c>
      <c r="E22" s="127">
        <v>44813</v>
      </c>
      <c r="F22" s="51">
        <v>47193</v>
      </c>
      <c r="G22" s="117">
        <v>3.7945205479452055</v>
      </c>
      <c r="H22" s="33">
        <v>215000000</v>
      </c>
      <c r="I22" s="95">
        <v>79284843.579999998</v>
      </c>
      <c r="J22" s="109">
        <v>0.36876671432558139</v>
      </c>
      <c r="K22" s="80">
        <v>135715156.42000002</v>
      </c>
      <c r="M22" s="303"/>
    </row>
    <row r="23" spans="1:13" x14ac:dyDescent="0.25">
      <c r="A23" s="20" t="s">
        <v>16</v>
      </c>
      <c r="B23" s="126" t="s">
        <v>73</v>
      </c>
      <c r="C23" s="24">
        <v>43517</v>
      </c>
      <c r="D23" s="34">
        <v>6976</v>
      </c>
      <c r="E23" s="127">
        <v>44813</v>
      </c>
      <c r="F23" s="51">
        <v>46643</v>
      </c>
      <c r="G23" s="117">
        <v>2.2876712328767121</v>
      </c>
      <c r="H23" s="33">
        <v>20000000</v>
      </c>
      <c r="I23" s="95">
        <v>2000000</v>
      </c>
      <c r="J23" s="129">
        <v>0.1</v>
      </c>
      <c r="K23" s="128">
        <v>18000000</v>
      </c>
      <c r="M23" s="303"/>
    </row>
    <row r="24" spans="1:13" x14ac:dyDescent="0.25">
      <c r="A24" s="20" t="s">
        <v>71</v>
      </c>
      <c r="B24" s="126" t="s">
        <v>67</v>
      </c>
      <c r="C24" s="24">
        <v>44005</v>
      </c>
      <c r="D24" s="34">
        <v>6904</v>
      </c>
      <c r="E24" s="127">
        <v>44680</v>
      </c>
      <c r="F24" s="51">
        <v>46876</v>
      </c>
      <c r="G24" s="117">
        <v>2.9260273972602739</v>
      </c>
      <c r="H24" s="33">
        <v>20000000</v>
      </c>
      <c r="I24" s="95">
        <v>5020640</v>
      </c>
      <c r="J24" s="129">
        <v>0.25103199999999998</v>
      </c>
      <c r="K24" s="33">
        <v>14979360</v>
      </c>
      <c r="M24" s="303"/>
    </row>
    <row r="25" spans="1:13" x14ac:dyDescent="0.25">
      <c r="A25" s="20" t="s">
        <v>91</v>
      </c>
      <c r="B25" s="126" t="s">
        <v>74</v>
      </c>
      <c r="C25" s="24">
        <v>43998</v>
      </c>
      <c r="D25" s="34">
        <v>7025</v>
      </c>
      <c r="E25" s="127">
        <v>44867</v>
      </c>
      <c r="F25" s="51">
        <v>47080</v>
      </c>
      <c r="G25" s="117">
        <v>3.484931506849315</v>
      </c>
      <c r="H25" s="33">
        <v>30000000</v>
      </c>
      <c r="I25" s="95">
        <v>8975310.129999999</v>
      </c>
      <c r="J25" s="129">
        <v>0.29917700433333327</v>
      </c>
      <c r="K25" s="33">
        <v>21024689.870000001</v>
      </c>
      <c r="M25" s="303"/>
    </row>
    <row r="26" spans="1:13" x14ac:dyDescent="0.25">
      <c r="A26" s="20" t="s">
        <v>17</v>
      </c>
      <c r="B26" s="126" t="s">
        <v>79</v>
      </c>
      <c r="C26" s="130">
        <v>44069</v>
      </c>
      <c r="D26" s="131">
        <v>7088</v>
      </c>
      <c r="E26" s="112">
        <v>45057</v>
      </c>
      <c r="F26" s="51">
        <v>47250</v>
      </c>
      <c r="G26" s="117">
        <v>3.9506849315068493</v>
      </c>
      <c r="H26" s="33">
        <v>115000000</v>
      </c>
      <c r="I26" s="95">
        <v>0</v>
      </c>
      <c r="J26" s="109">
        <v>0</v>
      </c>
      <c r="K26" s="33">
        <v>115000000</v>
      </c>
      <c r="M26" s="303"/>
    </row>
    <row r="27" spans="1:13" x14ac:dyDescent="0.25">
      <c r="A27" s="20" t="s">
        <v>18</v>
      </c>
      <c r="B27" s="106" t="s">
        <v>93</v>
      </c>
      <c r="C27" s="24">
        <v>43906</v>
      </c>
      <c r="D27" s="34">
        <v>7077</v>
      </c>
      <c r="E27" s="127">
        <v>45040</v>
      </c>
      <c r="F27" s="51">
        <v>47232</v>
      </c>
      <c r="G27" s="117">
        <v>3.9013698630136986</v>
      </c>
      <c r="H27" s="33">
        <v>45000000</v>
      </c>
      <c r="I27" s="95">
        <v>563598.16</v>
      </c>
      <c r="J27" s="109">
        <v>1.2524403555555556E-2</v>
      </c>
      <c r="K27" s="33">
        <v>44436401.840000004</v>
      </c>
      <c r="M27" s="303"/>
    </row>
    <row r="28" spans="1:13" x14ac:dyDescent="0.25">
      <c r="A28" s="20" t="s">
        <v>17</v>
      </c>
      <c r="B28" s="126" t="s">
        <v>81</v>
      </c>
      <c r="C28" s="24">
        <v>44685</v>
      </c>
      <c r="D28" s="34">
        <v>7074</v>
      </c>
      <c r="E28" s="127">
        <v>45040</v>
      </c>
      <c r="F28" s="51">
        <v>47233</v>
      </c>
      <c r="G28" s="117">
        <v>3.904109589041096</v>
      </c>
      <c r="H28" s="33">
        <v>105000000</v>
      </c>
      <c r="I28" s="95">
        <v>3093681</v>
      </c>
      <c r="J28" s="109">
        <v>2.946362857142857E-2</v>
      </c>
      <c r="K28" s="33">
        <v>101906319</v>
      </c>
    </row>
    <row r="29" spans="1:13" x14ac:dyDescent="0.25">
      <c r="A29" s="20" t="s">
        <v>16</v>
      </c>
      <c r="B29" s="156" t="s">
        <v>82</v>
      </c>
      <c r="C29" s="24">
        <v>43921</v>
      </c>
      <c r="D29" s="34">
        <v>7112</v>
      </c>
      <c r="E29" s="127">
        <v>45103</v>
      </c>
      <c r="F29" s="51">
        <v>46930</v>
      </c>
      <c r="G29" s="117">
        <v>3.0739726027397261</v>
      </c>
      <c r="H29" s="33">
        <v>30000000</v>
      </c>
      <c r="I29" s="95">
        <v>5015629</v>
      </c>
      <c r="J29" s="109">
        <v>0.16718763333333334</v>
      </c>
      <c r="K29" s="33">
        <v>24984371</v>
      </c>
    </row>
    <row r="30" spans="1:13" x14ac:dyDescent="0.25">
      <c r="A30" s="20" t="s">
        <v>11</v>
      </c>
      <c r="B30" s="156" t="s">
        <v>84</v>
      </c>
      <c r="C30" s="130">
        <v>44426</v>
      </c>
      <c r="D30" s="131">
        <v>7147</v>
      </c>
      <c r="E30" s="112">
        <v>45184</v>
      </c>
      <c r="F30" s="51">
        <v>47376</v>
      </c>
      <c r="G30" s="117">
        <v>4.2958904109589042</v>
      </c>
      <c r="H30" s="175">
        <v>70000000</v>
      </c>
      <c r="I30" s="95">
        <v>39741857.799999997</v>
      </c>
      <c r="J30" s="109">
        <v>0.56774082571428564</v>
      </c>
      <c r="K30" s="33">
        <v>30258142.200000003</v>
      </c>
    </row>
    <row r="31" spans="1:13" x14ac:dyDescent="0.25">
      <c r="A31" s="218" t="s">
        <v>17</v>
      </c>
      <c r="B31" s="106" t="s">
        <v>88</v>
      </c>
      <c r="C31" s="130">
        <v>45397</v>
      </c>
      <c r="D31" s="131">
        <v>7403</v>
      </c>
      <c r="E31" s="112">
        <v>45645</v>
      </c>
      <c r="F31" s="51">
        <v>47588</v>
      </c>
      <c r="G31" s="117">
        <v>4.8767123287671232</v>
      </c>
      <c r="H31" s="175">
        <v>34050000</v>
      </c>
      <c r="I31" s="95">
        <v>0</v>
      </c>
      <c r="J31" s="109">
        <v>0</v>
      </c>
      <c r="K31" s="33">
        <v>34050000</v>
      </c>
    </row>
    <row r="32" spans="1:13" x14ac:dyDescent="0.25">
      <c r="A32" s="20" t="s">
        <v>18</v>
      </c>
      <c r="B32" s="106" t="s">
        <v>88</v>
      </c>
      <c r="C32" s="130">
        <v>45397</v>
      </c>
      <c r="D32" s="131">
        <v>7403</v>
      </c>
      <c r="E32" s="112">
        <v>45645</v>
      </c>
      <c r="F32" s="51">
        <v>47588</v>
      </c>
      <c r="G32" s="117">
        <v>4.8767123287671232</v>
      </c>
      <c r="H32" s="175">
        <v>25950000</v>
      </c>
      <c r="I32" s="95">
        <v>0</v>
      </c>
      <c r="J32" s="109">
        <v>0</v>
      </c>
      <c r="K32" s="33">
        <v>25950000</v>
      </c>
    </row>
    <row r="33" spans="1:14" x14ac:dyDescent="0.25">
      <c r="A33" s="20" t="s">
        <v>11</v>
      </c>
      <c r="B33" s="156" t="s">
        <v>89</v>
      </c>
      <c r="C33" s="24">
        <v>44952</v>
      </c>
      <c r="D33" s="34">
        <v>7414</v>
      </c>
      <c r="E33" s="127">
        <v>45649</v>
      </c>
      <c r="F33" s="51">
        <v>47144</v>
      </c>
      <c r="G33" s="117">
        <v>3.6602739726027398</v>
      </c>
      <c r="H33" s="175">
        <v>260000000</v>
      </c>
      <c r="I33" s="95">
        <v>0</v>
      </c>
      <c r="J33" s="109">
        <v>0</v>
      </c>
      <c r="K33" s="33">
        <v>260000000</v>
      </c>
    </row>
    <row r="34" spans="1:14" x14ac:dyDescent="0.25">
      <c r="A34" s="36"/>
      <c r="B34" s="37" t="s">
        <v>24</v>
      </c>
      <c r="C34" s="132"/>
      <c r="D34" s="38"/>
      <c r="E34" s="38"/>
      <c r="F34" s="38"/>
      <c r="G34" s="133"/>
      <c r="H34" s="39">
        <v>2060000000</v>
      </c>
      <c r="I34" s="39">
        <v>853016056.6099999</v>
      </c>
      <c r="J34" s="3">
        <v>0.41408546437378635</v>
      </c>
      <c r="K34" s="39">
        <v>1206983943.3900001</v>
      </c>
    </row>
    <row r="35" spans="1:14" x14ac:dyDescent="0.25">
      <c r="A35" s="25"/>
      <c r="B35" s="232"/>
      <c r="C35" s="43"/>
      <c r="D35" s="41"/>
      <c r="E35" s="41"/>
      <c r="F35" s="41"/>
      <c r="G35" s="2"/>
      <c r="H35" s="42"/>
      <c r="I35" s="41"/>
      <c r="J35" s="41"/>
      <c r="K35" s="43"/>
    </row>
    <row r="36" spans="1:14" x14ac:dyDescent="0.25">
      <c r="A36" s="178" t="s">
        <v>12</v>
      </c>
      <c r="B36" s="179" t="s">
        <v>58</v>
      </c>
      <c r="C36" s="180">
        <v>43935</v>
      </c>
      <c r="D36" s="181">
        <v>6524</v>
      </c>
      <c r="E36" s="180">
        <v>43916</v>
      </c>
      <c r="F36" s="242">
        <v>46203</v>
      </c>
      <c r="G36" s="182">
        <v>1.0821917808219179</v>
      </c>
      <c r="H36" s="183">
        <v>100000000</v>
      </c>
      <c r="I36" s="183">
        <v>60281406.370000005</v>
      </c>
      <c r="J36" s="184">
        <v>0.60281406370000001</v>
      </c>
      <c r="K36" s="185">
        <v>39718593.629999995</v>
      </c>
      <c r="M36" s="231"/>
    </row>
    <row r="37" spans="1:14" x14ac:dyDescent="0.25">
      <c r="A37" s="44" t="s">
        <v>18</v>
      </c>
      <c r="B37" s="45" t="s">
        <v>59</v>
      </c>
      <c r="C37" s="46">
        <v>43619</v>
      </c>
      <c r="D37" s="47">
        <v>6523</v>
      </c>
      <c r="E37" s="46">
        <v>43916</v>
      </c>
      <c r="F37" s="102">
        <v>46203</v>
      </c>
      <c r="G37" s="182">
        <v>1.0821917808219179</v>
      </c>
      <c r="H37" s="48">
        <v>115000000</v>
      </c>
      <c r="I37" s="48">
        <v>77952004.440000013</v>
      </c>
      <c r="J37" s="49">
        <v>0.67784351686956534</v>
      </c>
      <c r="K37" s="50">
        <v>37047995.559999987</v>
      </c>
    </row>
    <row r="38" spans="1:14" x14ac:dyDescent="0.25">
      <c r="A38" s="44" t="s">
        <v>17</v>
      </c>
      <c r="B38" s="45" t="s">
        <v>25</v>
      </c>
      <c r="C38" s="46">
        <v>42626</v>
      </c>
      <c r="D38" s="47">
        <v>6025</v>
      </c>
      <c r="E38" s="46">
        <v>43105</v>
      </c>
      <c r="F38" s="46">
        <v>46022</v>
      </c>
      <c r="G38" s="182" t="s">
        <v>121</v>
      </c>
      <c r="H38" s="48">
        <v>100000000</v>
      </c>
      <c r="I38" s="48">
        <v>72668186.299999997</v>
      </c>
      <c r="J38" s="49">
        <v>0.72668186299999993</v>
      </c>
      <c r="K38" s="50">
        <v>27331813.700000003</v>
      </c>
    </row>
    <row r="39" spans="1:14" x14ac:dyDescent="0.25">
      <c r="A39" s="44" t="s">
        <v>17</v>
      </c>
      <c r="B39" s="45" t="s">
        <v>85</v>
      </c>
      <c r="C39" s="46">
        <v>44985</v>
      </c>
      <c r="D39" s="47">
        <v>7201</v>
      </c>
      <c r="E39" s="46">
        <v>45254</v>
      </c>
      <c r="F39" s="46">
        <v>47116</v>
      </c>
      <c r="G39" s="182">
        <v>3.5835616438356164</v>
      </c>
      <c r="H39" s="48">
        <v>105000000</v>
      </c>
      <c r="I39" s="48">
        <v>4552794.75</v>
      </c>
      <c r="J39" s="49">
        <v>4.3359950000000001E-2</v>
      </c>
      <c r="K39" s="50">
        <v>100447205.25</v>
      </c>
    </row>
    <row r="40" spans="1:14" x14ac:dyDescent="0.25">
      <c r="A40" s="44" t="s">
        <v>17</v>
      </c>
      <c r="B40" s="45" t="s">
        <v>101</v>
      </c>
      <c r="C40" s="46">
        <v>45511</v>
      </c>
      <c r="D40" s="47">
        <v>7433</v>
      </c>
      <c r="E40" s="46">
        <v>45664</v>
      </c>
      <c r="F40" s="46">
        <v>47118</v>
      </c>
      <c r="G40" s="182">
        <v>3.5890410958904111</v>
      </c>
      <c r="H40" s="48">
        <v>104190000</v>
      </c>
      <c r="I40" s="48">
        <v>313250</v>
      </c>
      <c r="J40" s="49">
        <v>3.0065265380554754E-3</v>
      </c>
      <c r="K40" s="50">
        <v>103876750</v>
      </c>
    </row>
    <row r="41" spans="1:14" x14ac:dyDescent="0.25">
      <c r="A41" s="44" t="s">
        <v>13</v>
      </c>
      <c r="B41" s="45" t="s">
        <v>101</v>
      </c>
      <c r="C41" s="196">
        <v>45511</v>
      </c>
      <c r="D41" s="197">
        <v>7433</v>
      </c>
      <c r="E41" s="196">
        <v>45664</v>
      </c>
      <c r="F41" s="196">
        <v>47118</v>
      </c>
      <c r="G41" s="182">
        <v>3.5890410958904111</v>
      </c>
      <c r="H41" s="48">
        <v>21110000</v>
      </c>
      <c r="I41" s="48">
        <v>0</v>
      </c>
      <c r="J41" s="49">
        <v>0</v>
      </c>
      <c r="K41" s="50">
        <v>21110000</v>
      </c>
    </row>
    <row r="42" spans="1:14" x14ac:dyDescent="0.25">
      <c r="A42" s="36"/>
      <c r="B42" s="37" t="s">
        <v>26</v>
      </c>
      <c r="C42" s="132"/>
      <c r="D42" s="38"/>
      <c r="E42" s="38"/>
      <c r="F42" s="38"/>
      <c r="G42" s="133"/>
      <c r="H42" s="39">
        <v>545300000</v>
      </c>
      <c r="I42" s="39">
        <v>215767641.86000001</v>
      </c>
      <c r="J42" s="3">
        <v>0.39568612114432428</v>
      </c>
      <c r="K42" s="39">
        <v>329532358.13999999</v>
      </c>
    </row>
    <row r="43" spans="1:14" x14ac:dyDescent="0.25">
      <c r="A43" s="25"/>
      <c r="B43" s="41"/>
      <c r="C43" s="41"/>
      <c r="D43" s="41"/>
      <c r="E43" s="41"/>
      <c r="F43" s="41"/>
      <c r="G43" s="2"/>
      <c r="H43" s="41"/>
      <c r="I43" s="41"/>
      <c r="J43" s="41"/>
      <c r="K43" s="43"/>
      <c r="M43" s="231"/>
    </row>
    <row r="44" spans="1:14" x14ac:dyDescent="0.25">
      <c r="A44" s="233" t="s">
        <v>11</v>
      </c>
      <c r="B44" s="234" t="s">
        <v>63</v>
      </c>
      <c r="C44" s="51">
        <v>42755</v>
      </c>
      <c r="D44" s="35">
        <v>6023</v>
      </c>
      <c r="E44" s="51">
        <v>43105</v>
      </c>
      <c r="F44" s="51">
        <v>45854</v>
      </c>
      <c r="G44" s="114" t="s">
        <v>110</v>
      </c>
      <c r="H44" s="33">
        <v>150000000</v>
      </c>
      <c r="I44" s="33">
        <v>148801129.81</v>
      </c>
      <c r="J44" s="52">
        <v>0.9920075320666667</v>
      </c>
      <c r="K44" s="28">
        <v>1198870.1899999976</v>
      </c>
      <c r="M44" s="231"/>
      <c r="N44" s="231"/>
    </row>
    <row r="45" spans="1:14" x14ac:dyDescent="0.25">
      <c r="A45" s="233" t="s">
        <v>11</v>
      </c>
      <c r="B45" s="234" t="s">
        <v>64</v>
      </c>
      <c r="C45" s="51">
        <v>43095</v>
      </c>
      <c r="D45" s="30">
        <v>6143</v>
      </c>
      <c r="E45" s="51">
        <v>43319</v>
      </c>
      <c r="F45" s="51">
        <v>46185</v>
      </c>
      <c r="G45" s="114">
        <v>1.0328767123287672</v>
      </c>
      <c r="H45" s="33">
        <v>150000000</v>
      </c>
      <c r="I45" s="33">
        <v>130921741.74000001</v>
      </c>
      <c r="J45" s="52">
        <v>0.87281161160000009</v>
      </c>
      <c r="K45" s="28">
        <v>19078258.25999999</v>
      </c>
    </row>
    <row r="46" spans="1:14" x14ac:dyDescent="0.25">
      <c r="A46" s="233" t="s">
        <v>11</v>
      </c>
      <c r="B46" s="235" t="s">
        <v>51</v>
      </c>
      <c r="C46" s="51">
        <v>43404</v>
      </c>
      <c r="D46" s="30">
        <v>6347</v>
      </c>
      <c r="E46" s="51">
        <v>43665</v>
      </c>
      <c r="F46" s="51">
        <v>46045</v>
      </c>
      <c r="G46" s="114">
        <v>0.64931506849315068</v>
      </c>
      <c r="H46" s="33">
        <v>170000000</v>
      </c>
      <c r="I46" s="33">
        <v>157965758.61000001</v>
      </c>
      <c r="J46" s="52">
        <v>0.92921034476470599</v>
      </c>
      <c r="K46" s="28">
        <v>12034241.389999986</v>
      </c>
    </row>
    <row r="47" spans="1:14" x14ac:dyDescent="0.25">
      <c r="A47" s="233" t="s">
        <v>17</v>
      </c>
      <c r="B47" s="234" t="s">
        <v>43</v>
      </c>
      <c r="C47" s="51">
        <v>42965</v>
      </c>
      <c r="D47" s="30">
        <v>6237</v>
      </c>
      <c r="E47" s="51">
        <v>43437</v>
      </c>
      <c r="F47" s="51">
        <v>45813</v>
      </c>
      <c r="G47" s="114" t="s">
        <v>120</v>
      </c>
      <c r="H47" s="33">
        <v>100000000</v>
      </c>
      <c r="I47" s="33">
        <v>87251356.810000002</v>
      </c>
      <c r="J47" s="52">
        <v>0.87251356810000003</v>
      </c>
      <c r="K47" s="28">
        <v>12748643.189999998</v>
      </c>
    </row>
    <row r="48" spans="1:14" x14ac:dyDescent="0.25">
      <c r="A48" s="233" t="s">
        <v>17</v>
      </c>
      <c r="B48" s="234" t="s">
        <v>44</v>
      </c>
      <c r="C48" s="51">
        <v>42965</v>
      </c>
      <c r="D48" s="30">
        <v>6235</v>
      </c>
      <c r="E48" s="51">
        <v>43427</v>
      </c>
      <c r="F48" s="51">
        <v>45990</v>
      </c>
      <c r="G48" s="114" t="s">
        <v>75</v>
      </c>
      <c r="H48" s="33">
        <v>100000000</v>
      </c>
      <c r="I48" s="33">
        <v>80270580.949999988</v>
      </c>
      <c r="J48" s="52">
        <v>0.80270580949999992</v>
      </c>
      <c r="K48" s="28">
        <v>19729419.050000012</v>
      </c>
    </row>
    <row r="49" spans="1:13" x14ac:dyDescent="0.25">
      <c r="A49" s="233" t="s">
        <v>17</v>
      </c>
      <c r="B49" s="234" t="s">
        <v>27</v>
      </c>
      <c r="C49" s="51">
        <v>41733</v>
      </c>
      <c r="D49" s="30">
        <v>5301</v>
      </c>
      <c r="E49" s="51">
        <v>41941</v>
      </c>
      <c r="F49" s="123">
        <v>45838</v>
      </c>
      <c r="G49" s="114" t="s">
        <v>120</v>
      </c>
      <c r="H49" s="33">
        <v>222076000</v>
      </c>
      <c r="I49" s="136">
        <v>204850299.20000002</v>
      </c>
      <c r="J49" s="52">
        <v>0.92243330751634589</v>
      </c>
      <c r="K49" s="28">
        <v>17225700.799999982</v>
      </c>
    </row>
    <row r="50" spans="1:13" x14ac:dyDescent="0.25">
      <c r="A50" s="233" t="s">
        <v>17</v>
      </c>
      <c r="B50" s="234" t="s">
        <v>21</v>
      </c>
      <c r="C50" s="51">
        <v>43224</v>
      </c>
      <c r="D50" s="35">
        <v>6151</v>
      </c>
      <c r="E50" s="51">
        <v>43361</v>
      </c>
      <c r="F50" s="123">
        <v>45919</v>
      </c>
      <c r="G50" s="114" t="s">
        <v>77</v>
      </c>
      <c r="H50" s="33">
        <v>400000000</v>
      </c>
      <c r="I50" s="33">
        <v>394388522.90000004</v>
      </c>
      <c r="J50" s="52">
        <v>0.98597130725000004</v>
      </c>
      <c r="K50" s="28">
        <v>5611477.0999999642</v>
      </c>
    </row>
    <row r="51" spans="1:13" x14ac:dyDescent="0.25">
      <c r="A51" s="233" t="s">
        <v>17</v>
      </c>
      <c r="B51" s="234" t="s">
        <v>45</v>
      </c>
      <c r="C51" s="51">
        <v>42641</v>
      </c>
      <c r="D51" s="35">
        <v>6024</v>
      </c>
      <c r="E51" s="51">
        <v>43104</v>
      </c>
      <c r="F51" s="123">
        <v>46403</v>
      </c>
      <c r="G51" s="114">
        <v>1.6301369863013699</v>
      </c>
      <c r="H51" s="33">
        <v>100000000</v>
      </c>
      <c r="I51" s="33">
        <v>92706138.980000004</v>
      </c>
      <c r="J51" s="52">
        <v>0.92706138980000008</v>
      </c>
      <c r="K51" s="103">
        <v>7293861.0199999958</v>
      </c>
    </row>
    <row r="52" spans="1:13" x14ac:dyDescent="0.25">
      <c r="A52" s="233" t="s">
        <v>17</v>
      </c>
      <c r="B52" s="234" t="s">
        <v>94</v>
      </c>
      <c r="C52" s="53">
        <v>44067</v>
      </c>
      <c r="D52" s="22">
        <v>6684</v>
      </c>
      <c r="E52" s="53">
        <v>44188</v>
      </c>
      <c r="F52" s="217">
        <v>46015</v>
      </c>
      <c r="G52" s="114" t="s">
        <v>121</v>
      </c>
      <c r="H52" s="54">
        <v>212000000</v>
      </c>
      <c r="I52" s="54">
        <v>122903390.33</v>
      </c>
      <c r="J52" s="55">
        <v>0.57973297325471695</v>
      </c>
      <c r="K52" s="28">
        <v>89096609.670000002</v>
      </c>
    </row>
    <row r="53" spans="1:13" x14ac:dyDescent="0.25">
      <c r="A53" s="233" t="s">
        <v>11</v>
      </c>
      <c r="B53" s="234" t="s">
        <v>95</v>
      </c>
      <c r="C53" s="53">
        <v>44144</v>
      </c>
      <c r="D53" s="22">
        <v>6876</v>
      </c>
      <c r="E53" s="53">
        <v>44546</v>
      </c>
      <c r="F53" s="217">
        <v>46373</v>
      </c>
      <c r="G53" s="114">
        <v>1.547945205479452</v>
      </c>
      <c r="H53" s="54">
        <v>250000000</v>
      </c>
      <c r="I53" s="54">
        <v>93431179.849999994</v>
      </c>
      <c r="J53" s="55">
        <v>0.37372471939999996</v>
      </c>
      <c r="K53" s="28">
        <v>156568820.15000001</v>
      </c>
    </row>
    <row r="54" spans="1:13" x14ac:dyDescent="0.25">
      <c r="A54" s="236" t="s">
        <v>17</v>
      </c>
      <c r="B54" s="237" t="s">
        <v>68</v>
      </c>
      <c r="C54" s="53">
        <v>43893</v>
      </c>
      <c r="D54" s="22">
        <v>6897</v>
      </c>
      <c r="E54" s="53">
        <v>44652</v>
      </c>
      <c r="F54" s="217">
        <v>47578</v>
      </c>
      <c r="G54" s="114">
        <v>4.8493150684931505</v>
      </c>
      <c r="H54" s="54">
        <v>100000000</v>
      </c>
      <c r="I54" s="54">
        <v>25926252.190000001</v>
      </c>
      <c r="J54" s="55">
        <v>0.25926252189999999</v>
      </c>
      <c r="K54" s="28">
        <v>74073747.810000002</v>
      </c>
    </row>
    <row r="55" spans="1:13" x14ac:dyDescent="0.25">
      <c r="A55" s="236" t="s">
        <v>17</v>
      </c>
      <c r="B55" s="238" t="s">
        <v>83</v>
      </c>
      <c r="C55" s="53">
        <v>44061</v>
      </c>
      <c r="D55" s="22">
        <v>7124</v>
      </c>
      <c r="E55" s="53">
        <v>45114</v>
      </c>
      <c r="F55" s="217">
        <v>46944</v>
      </c>
      <c r="G55" s="114">
        <v>3.1123287671232878</v>
      </c>
      <c r="H55" s="54">
        <v>52292000</v>
      </c>
      <c r="I55" s="54">
        <v>5802379.2200000007</v>
      </c>
      <c r="J55" s="55">
        <v>0.11096112636732197</v>
      </c>
      <c r="K55" s="28">
        <v>46489620.780000001</v>
      </c>
    </row>
    <row r="56" spans="1:13" x14ac:dyDescent="0.25">
      <c r="A56" s="236" t="s">
        <v>17</v>
      </c>
      <c r="B56" s="238" t="s">
        <v>96</v>
      </c>
      <c r="C56" s="53">
        <v>45050</v>
      </c>
      <c r="D56" s="22">
        <v>7182</v>
      </c>
      <c r="E56" s="53">
        <v>45217</v>
      </c>
      <c r="F56" s="217">
        <v>47050</v>
      </c>
      <c r="G56" s="114">
        <v>3.4027397260273973</v>
      </c>
      <c r="H56" s="54">
        <v>160000000</v>
      </c>
      <c r="I56" s="54">
        <v>1574442.25</v>
      </c>
      <c r="J56" s="55">
        <v>9.8402640624999996E-3</v>
      </c>
      <c r="K56" s="28">
        <v>158425557.75</v>
      </c>
    </row>
    <row r="57" spans="1:13" x14ac:dyDescent="0.25">
      <c r="A57" s="36"/>
      <c r="B57" s="37" t="s">
        <v>28</v>
      </c>
      <c r="C57" s="132"/>
      <c r="D57" s="38"/>
      <c r="E57" s="38"/>
      <c r="F57" s="38"/>
      <c r="G57" s="133"/>
      <c r="H57" s="39">
        <v>2166368000</v>
      </c>
      <c r="I57" s="39">
        <v>1546793172.8400002</v>
      </c>
      <c r="J57" s="3">
        <v>0.71400296387317397</v>
      </c>
      <c r="K57" s="39">
        <v>619574827.15999997</v>
      </c>
    </row>
    <row r="58" spans="1:13" x14ac:dyDescent="0.25">
      <c r="A58" s="25"/>
      <c r="B58" s="41"/>
      <c r="C58" s="41"/>
      <c r="D58" s="41"/>
      <c r="E58" s="41"/>
      <c r="F58" s="41"/>
      <c r="G58" s="2"/>
      <c r="H58" s="41"/>
      <c r="I58" s="41"/>
      <c r="J58" s="43"/>
      <c r="K58" s="43"/>
    </row>
    <row r="59" spans="1:13" x14ac:dyDescent="0.25">
      <c r="A59" s="233" t="s">
        <v>17</v>
      </c>
      <c r="B59" s="234" t="s">
        <v>44</v>
      </c>
      <c r="C59" s="53">
        <v>42975</v>
      </c>
      <c r="D59" s="25">
        <v>6235</v>
      </c>
      <c r="E59" s="53">
        <v>43427</v>
      </c>
      <c r="F59" s="53">
        <v>46006</v>
      </c>
      <c r="G59" s="115" t="s">
        <v>121</v>
      </c>
      <c r="H59" s="54">
        <v>42857143</v>
      </c>
      <c r="I59" s="54">
        <v>36619928.880000003</v>
      </c>
      <c r="J59" s="134">
        <v>0.85446500435178341</v>
      </c>
      <c r="K59" s="28">
        <v>6237214.1199999973</v>
      </c>
      <c r="M59" s="231"/>
    </row>
    <row r="60" spans="1:13" x14ac:dyDescent="0.25">
      <c r="A60" s="233" t="s">
        <v>17</v>
      </c>
      <c r="B60" s="234" t="s">
        <v>45</v>
      </c>
      <c r="C60" s="53">
        <v>42640</v>
      </c>
      <c r="D60" s="25">
        <v>6024</v>
      </c>
      <c r="E60" s="53">
        <v>43104</v>
      </c>
      <c r="F60" s="53">
        <v>46065</v>
      </c>
      <c r="G60" s="115">
        <v>0.70410958904109588</v>
      </c>
      <c r="H60" s="54">
        <v>42750000</v>
      </c>
      <c r="I60" s="54">
        <v>36695088.579999998</v>
      </c>
      <c r="J60" s="55">
        <v>0.85836464514619881</v>
      </c>
      <c r="K60" s="54">
        <v>6054911.4200000018</v>
      </c>
    </row>
    <row r="61" spans="1:13" x14ac:dyDescent="0.25">
      <c r="A61" s="233" t="s">
        <v>17</v>
      </c>
      <c r="B61" s="234" t="s">
        <v>69</v>
      </c>
      <c r="C61" s="53">
        <v>44516</v>
      </c>
      <c r="D61" s="25">
        <v>6898</v>
      </c>
      <c r="E61" s="53">
        <v>44652</v>
      </c>
      <c r="F61" s="53">
        <v>47219</v>
      </c>
      <c r="G61" s="115">
        <v>3.8657534246575342</v>
      </c>
      <c r="H61" s="54">
        <v>354245764</v>
      </c>
      <c r="I61" s="54">
        <v>58290405.519999996</v>
      </c>
      <c r="J61" s="55">
        <v>0.16454792532113383</v>
      </c>
      <c r="K61" s="54">
        <v>295955358.48000002</v>
      </c>
    </row>
    <row r="62" spans="1:13" x14ac:dyDescent="0.25">
      <c r="A62" s="233" t="s">
        <v>17</v>
      </c>
      <c r="B62" s="234" t="s">
        <v>98</v>
      </c>
      <c r="C62" s="137">
        <v>43948</v>
      </c>
      <c r="D62" s="40">
        <v>7119</v>
      </c>
      <c r="E62" s="137">
        <v>45113</v>
      </c>
      <c r="F62" s="137">
        <v>46948</v>
      </c>
      <c r="G62" s="115">
        <v>3.1232876712328768</v>
      </c>
      <c r="H62" s="172">
        <v>220000000</v>
      </c>
      <c r="I62" s="172">
        <v>31290071</v>
      </c>
      <c r="J62" s="173">
        <v>0.14222759545454544</v>
      </c>
      <c r="K62" s="54">
        <v>188709929</v>
      </c>
    </row>
    <row r="63" spans="1:13" x14ac:dyDescent="0.25">
      <c r="A63" s="233" t="s">
        <v>11</v>
      </c>
      <c r="B63" s="234" t="s">
        <v>86</v>
      </c>
      <c r="C63" s="137">
        <v>44995</v>
      </c>
      <c r="D63" s="40">
        <v>7153</v>
      </c>
      <c r="E63" s="137">
        <v>45184</v>
      </c>
      <c r="F63" s="137">
        <v>46657</v>
      </c>
      <c r="G63" s="115">
        <v>2.3260273972602739</v>
      </c>
      <c r="H63" s="172">
        <v>45000000</v>
      </c>
      <c r="I63" s="172">
        <v>35000</v>
      </c>
      <c r="J63" s="173">
        <v>7.7777777777777773E-4</v>
      </c>
      <c r="K63" s="57">
        <v>44965000</v>
      </c>
    </row>
    <row r="64" spans="1:13" x14ac:dyDescent="0.25">
      <c r="A64" s="36"/>
      <c r="B64" s="37" t="s">
        <v>29</v>
      </c>
      <c r="C64" s="38"/>
      <c r="D64" s="38"/>
      <c r="E64" s="38"/>
      <c r="F64" s="38"/>
      <c r="G64" s="1"/>
      <c r="H64" s="174">
        <v>704852907</v>
      </c>
      <c r="I64" s="174">
        <v>162930493.98000002</v>
      </c>
      <c r="J64" s="3">
        <v>0.23115531249415705</v>
      </c>
      <c r="K64" s="174">
        <v>541922413.01999998</v>
      </c>
    </row>
    <row r="65" spans="1:11" x14ac:dyDescent="0.25">
      <c r="A65" s="25"/>
      <c r="B65" s="60"/>
      <c r="C65" s="61"/>
      <c r="D65" s="61"/>
      <c r="E65" s="61"/>
      <c r="F65" s="61"/>
      <c r="G65" s="4"/>
      <c r="H65" s="62"/>
      <c r="I65" s="62"/>
      <c r="J65" s="5"/>
      <c r="K65" s="62"/>
    </row>
    <row r="66" spans="1:11" x14ac:dyDescent="0.25">
      <c r="A66" s="20" t="s">
        <v>12</v>
      </c>
      <c r="B66" s="63" t="s">
        <v>46</v>
      </c>
      <c r="C66" s="53">
        <v>42649</v>
      </c>
      <c r="D66" s="25">
        <v>6215</v>
      </c>
      <c r="E66" s="53">
        <v>43404</v>
      </c>
      <c r="F66" s="53">
        <v>45838</v>
      </c>
      <c r="G66" s="115" t="s">
        <v>120</v>
      </c>
      <c r="H66" s="95">
        <v>9418840</v>
      </c>
      <c r="I66" s="96">
        <v>8241592.1996560004</v>
      </c>
      <c r="J66" s="31">
        <v>0.87501138140747692</v>
      </c>
      <c r="K66" s="27">
        <v>1177247.8003439996</v>
      </c>
    </row>
    <row r="67" spans="1:11" x14ac:dyDescent="0.25">
      <c r="A67" s="36"/>
      <c r="B67" s="37" t="s">
        <v>30</v>
      </c>
      <c r="C67" s="38"/>
      <c r="D67" s="38"/>
      <c r="E67" s="38"/>
      <c r="F67" s="38"/>
      <c r="G67" s="1"/>
      <c r="H67" s="174">
        <v>9418840</v>
      </c>
      <c r="I67" s="174">
        <v>8241592.1996560004</v>
      </c>
      <c r="J67" s="3">
        <v>0.87501138140747692</v>
      </c>
      <c r="K67" s="174">
        <v>1177247.8003439996</v>
      </c>
    </row>
    <row r="68" spans="1:11" x14ac:dyDescent="0.25">
      <c r="A68" s="20"/>
      <c r="B68" s="66"/>
      <c r="C68" s="124"/>
      <c r="D68" s="124"/>
      <c r="E68" s="124"/>
      <c r="F68" s="124"/>
      <c r="G68" s="118"/>
      <c r="H68" s="119"/>
      <c r="I68" s="119"/>
      <c r="J68" s="120"/>
      <c r="K68" s="119"/>
    </row>
    <row r="69" spans="1:11" x14ac:dyDescent="0.25">
      <c r="A69" s="20" t="s">
        <v>11</v>
      </c>
      <c r="B69" s="121" t="s">
        <v>66</v>
      </c>
      <c r="C69" s="123">
        <v>42786</v>
      </c>
      <c r="D69" s="125">
        <v>6023</v>
      </c>
      <c r="E69" s="123">
        <v>43105</v>
      </c>
      <c r="F69" s="51">
        <v>46022</v>
      </c>
      <c r="G69" s="243" t="s">
        <v>121</v>
      </c>
      <c r="H69" s="101">
        <v>21600000</v>
      </c>
      <c r="I69" s="27">
        <v>21180854.869999997</v>
      </c>
      <c r="J69" s="122">
        <v>0.98059513287037026</v>
      </c>
      <c r="K69" s="27">
        <v>419145.13000000268</v>
      </c>
    </row>
    <row r="70" spans="1:11" x14ac:dyDescent="0.25">
      <c r="A70" s="25" t="s">
        <v>11</v>
      </c>
      <c r="B70" s="121" t="s">
        <v>66</v>
      </c>
      <c r="C70" s="53">
        <v>42786</v>
      </c>
      <c r="D70" s="22">
        <v>6023</v>
      </c>
      <c r="E70" s="53">
        <v>43105</v>
      </c>
      <c r="F70" s="53">
        <v>46022</v>
      </c>
      <c r="G70" s="243" t="s">
        <v>121</v>
      </c>
      <c r="H70" s="50">
        <v>10400000</v>
      </c>
      <c r="I70" s="28">
        <v>4385267.83</v>
      </c>
      <c r="J70" s="6">
        <v>0.42166036826923076</v>
      </c>
      <c r="K70" s="28">
        <v>6014732.1699999999</v>
      </c>
    </row>
    <row r="71" spans="1:11" x14ac:dyDescent="0.25">
      <c r="A71" s="36"/>
      <c r="B71" s="37" t="s">
        <v>32</v>
      </c>
      <c r="C71" s="132"/>
      <c r="D71" s="38"/>
      <c r="E71" s="38"/>
      <c r="F71" s="105"/>
      <c r="G71" s="104"/>
      <c r="H71" s="39">
        <v>32000000</v>
      </c>
      <c r="I71" s="39">
        <v>25566122.699999996</v>
      </c>
      <c r="J71" s="3">
        <v>0.79894133437499981</v>
      </c>
      <c r="K71" s="39">
        <v>6433877.3000000045</v>
      </c>
    </row>
    <row r="72" spans="1:11" x14ac:dyDescent="0.25">
      <c r="A72" s="20"/>
      <c r="B72" s="66"/>
      <c r="C72" s="21"/>
      <c r="D72" s="21"/>
      <c r="E72" s="99"/>
      <c r="F72" s="19"/>
      <c r="G72" s="97"/>
      <c r="H72" s="100"/>
      <c r="I72" s="100"/>
      <c r="J72" s="98"/>
      <c r="K72" s="100"/>
    </row>
    <row r="73" spans="1:11" x14ac:dyDescent="0.25">
      <c r="A73" s="20" t="s">
        <v>11</v>
      </c>
      <c r="B73" s="21" t="s">
        <v>33</v>
      </c>
      <c r="C73" s="51">
        <v>43080</v>
      </c>
      <c r="D73" s="23">
        <v>6143</v>
      </c>
      <c r="E73" s="53">
        <v>43319</v>
      </c>
      <c r="F73" s="24">
        <v>46734</v>
      </c>
      <c r="G73" s="116">
        <v>2.7890410958904108</v>
      </c>
      <c r="H73" s="28">
        <v>94000000</v>
      </c>
      <c r="I73" s="28">
        <v>60762535.569999993</v>
      </c>
      <c r="J73" s="6">
        <v>0.64640995287234038</v>
      </c>
      <c r="K73" s="28">
        <v>33237464.430000007</v>
      </c>
    </row>
    <row r="74" spans="1:11" x14ac:dyDescent="0.25">
      <c r="A74" s="25"/>
      <c r="B74" s="37" t="s">
        <v>34</v>
      </c>
      <c r="C74" s="132"/>
      <c r="D74" s="38"/>
      <c r="E74" s="38"/>
      <c r="F74" s="65"/>
      <c r="G74" s="142"/>
      <c r="H74" s="140">
        <v>94000000</v>
      </c>
      <c r="I74" s="140">
        <v>60762535.569999993</v>
      </c>
      <c r="J74" s="141">
        <v>0.64640995287234038</v>
      </c>
      <c r="K74" s="143">
        <v>33237464.430000007</v>
      </c>
    </row>
    <row r="75" spans="1:11" x14ac:dyDescent="0.25">
      <c r="A75" s="153"/>
      <c r="B75" s="148"/>
      <c r="C75" s="151"/>
      <c r="D75" s="151"/>
      <c r="E75" s="151"/>
      <c r="F75" s="152"/>
      <c r="G75" s="147"/>
      <c r="H75" s="146"/>
      <c r="I75" s="144"/>
      <c r="J75" s="145"/>
      <c r="K75" s="144"/>
    </row>
    <row r="76" spans="1:11" x14ac:dyDescent="0.25">
      <c r="A76" s="84"/>
      <c r="B76" s="83"/>
      <c r="C76" s="250"/>
      <c r="D76" s="251"/>
      <c r="E76" s="250"/>
      <c r="F76" s="250"/>
      <c r="G76" s="252"/>
      <c r="H76" s="256"/>
      <c r="I76" s="257"/>
      <c r="J76" s="258"/>
      <c r="K76" s="256"/>
    </row>
    <row r="77" spans="1:11" x14ac:dyDescent="0.25">
      <c r="A77" s="72" t="s">
        <v>105</v>
      </c>
      <c r="B77" s="72"/>
      <c r="C77" s="73"/>
      <c r="D77" s="73"/>
      <c r="E77" s="72"/>
      <c r="F77" s="72"/>
      <c r="G77" s="8"/>
      <c r="H77" s="74">
        <v>5611939747</v>
      </c>
      <c r="I77" s="74">
        <v>2873077615.759656</v>
      </c>
      <c r="J77" s="9">
        <v>0.51195802971611193</v>
      </c>
      <c r="K77" s="74">
        <v>2738862131.240344</v>
      </c>
    </row>
    <row r="78" spans="1:11" x14ac:dyDescent="0.25">
      <c r="A78" s="75"/>
      <c r="B78" s="75"/>
      <c r="C78" s="76"/>
      <c r="D78" s="76"/>
      <c r="E78" s="75"/>
      <c r="F78" s="75"/>
      <c r="G78" s="10"/>
      <c r="H78" s="77"/>
      <c r="I78" s="78"/>
      <c r="J78" s="79"/>
      <c r="K78" s="77"/>
    </row>
    <row r="79" spans="1:11" x14ac:dyDescent="0.25">
      <c r="A79" s="14"/>
      <c r="B79" s="13"/>
      <c r="C79" s="13"/>
      <c r="D79" s="13"/>
      <c r="E79" s="13"/>
      <c r="F79" s="13"/>
      <c r="H79" s="17"/>
      <c r="I79" s="17"/>
      <c r="J79" s="17"/>
      <c r="K79" s="17"/>
    </row>
    <row r="80" spans="1:11" ht="18.75" x14ac:dyDescent="0.3">
      <c r="A80" s="193"/>
      <c r="B80" s="193"/>
      <c r="C80" s="193"/>
      <c r="D80" s="193"/>
      <c r="E80" s="193" t="s">
        <v>35</v>
      </c>
      <c r="F80" s="193"/>
      <c r="G80" s="193"/>
      <c r="H80" s="193"/>
      <c r="I80" s="193"/>
      <c r="J80" s="193"/>
      <c r="K80" s="193"/>
    </row>
    <row r="81" spans="1:14" ht="18.75" x14ac:dyDescent="0.3">
      <c r="A81" s="194"/>
      <c r="B81" s="194"/>
      <c r="C81" s="194"/>
      <c r="D81" s="194"/>
      <c r="E81" s="194" t="s">
        <v>50</v>
      </c>
      <c r="F81" s="194"/>
      <c r="G81" s="194"/>
      <c r="H81" s="194"/>
      <c r="I81" s="194"/>
      <c r="J81" s="194"/>
      <c r="K81" s="194"/>
    </row>
    <row r="82" spans="1:14" x14ac:dyDescent="0.25">
      <c r="A82" s="14"/>
      <c r="B82" s="13"/>
      <c r="C82" s="13"/>
      <c r="D82" s="13"/>
      <c r="E82" s="13"/>
      <c r="F82" s="13"/>
      <c r="H82" s="13"/>
      <c r="I82" s="13"/>
      <c r="J82" s="13"/>
      <c r="K82" s="13"/>
    </row>
    <row r="83" spans="1:14" ht="15" customHeight="1" x14ac:dyDescent="0.25">
      <c r="A83" s="362" t="s">
        <v>1</v>
      </c>
      <c r="B83" s="364" t="s">
        <v>2</v>
      </c>
      <c r="C83" s="366" t="s">
        <v>3</v>
      </c>
      <c r="D83" s="368" t="s">
        <v>4</v>
      </c>
      <c r="E83" s="369"/>
      <c r="F83" s="301" t="s">
        <v>5</v>
      </c>
      <c r="G83" s="370" t="s">
        <v>47</v>
      </c>
      <c r="H83" s="372" t="s">
        <v>48</v>
      </c>
      <c r="I83" s="374" t="s">
        <v>56</v>
      </c>
      <c r="J83" s="375"/>
      <c r="K83" s="376" t="s">
        <v>6</v>
      </c>
    </row>
    <row r="84" spans="1:14" x14ac:dyDescent="0.25">
      <c r="A84" s="363" t="s">
        <v>1</v>
      </c>
      <c r="B84" s="378"/>
      <c r="C84" s="367"/>
      <c r="D84" s="15" t="s">
        <v>8</v>
      </c>
      <c r="E84" s="16" t="s">
        <v>9</v>
      </c>
      <c r="F84" s="302" t="s">
        <v>36</v>
      </c>
      <c r="G84" s="371"/>
      <c r="H84" s="373" t="s">
        <v>49</v>
      </c>
      <c r="I84" s="16" t="s">
        <v>7</v>
      </c>
      <c r="J84" s="16" t="s">
        <v>10</v>
      </c>
      <c r="K84" s="377"/>
    </row>
    <row r="85" spans="1:14" x14ac:dyDescent="0.25">
      <c r="A85" s="25"/>
      <c r="B85" s="60"/>
      <c r="C85" s="61"/>
      <c r="D85" s="61"/>
      <c r="E85" s="61"/>
      <c r="F85" s="61"/>
      <c r="G85" s="4"/>
      <c r="H85" s="62"/>
      <c r="I85" s="62"/>
      <c r="J85" s="5"/>
      <c r="K85" s="62"/>
    </row>
    <row r="86" spans="1:14" x14ac:dyDescent="0.25">
      <c r="A86" s="20" t="s">
        <v>19</v>
      </c>
      <c r="B86" s="21" t="s">
        <v>22</v>
      </c>
      <c r="C86" s="53">
        <v>42934</v>
      </c>
      <c r="D86" s="32">
        <v>6144</v>
      </c>
      <c r="E86" s="53">
        <v>43335</v>
      </c>
      <c r="F86" s="53">
        <v>45888</v>
      </c>
      <c r="G86" s="115" t="s">
        <v>104</v>
      </c>
      <c r="H86" s="54">
        <v>20000000</v>
      </c>
      <c r="I86" s="54">
        <v>19056241.609999999</v>
      </c>
      <c r="J86" s="6">
        <v>0.95281208049999999</v>
      </c>
      <c r="K86" s="28">
        <v>943758.3900000006</v>
      </c>
      <c r="M86" s="231"/>
      <c r="N86" s="231"/>
    </row>
    <row r="87" spans="1:14" x14ac:dyDescent="0.25">
      <c r="A87" s="20" t="s">
        <v>17</v>
      </c>
      <c r="B87" s="21" t="s">
        <v>81</v>
      </c>
      <c r="C87" s="215">
        <v>44677</v>
      </c>
      <c r="D87" s="216">
        <v>7074</v>
      </c>
      <c r="E87" s="135">
        <v>45040</v>
      </c>
      <c r="F87" s="56">
        <v>47232</v>
      </c>
      <c r="G87" s="115">
        <v>3.9013698630136986</v>
      </c>
      <c r="H87" s="54">
        <v>60000000</v>
      </c>
      <c r="I87" s="54">
        <v>207510</v>
      </c>
      <c r="J87" s="6">
        <v>3.4585000000000002E-3</v>
      </c>
      <c r="K87" s="28">
        <v>59792490</v>
      </c>
    </row>
    <row r="88" spans="1:14" x14ac:dyDescent="0.25">
      <c r="A88" s="36"/>
      <c r="B88" s="37" t="s">
        <v>37</v>
      </c>
      <c r="C88" s="38"/>
      <c r="D88" s="38"/>
      <c r="E88" s="38"/>
      <c r="F88" s="65"/>
      <c r="G88" s="1"/>
      <c r="H88" s="39">
        <v>80000000</v>
      </c>
      <c r="I88" s="39">
        <v>19263751.609999999</v>
      </c>
      <c r="J88" s="3">
        <v>0.24079689512499999</v>
      </c>
      <c r="K88" s="39">
        <v>60736248.390000001</v>
      </c>
    </row>
    <row r="89" spans="1:14" x14ac:dyDescent="0.25">
      <c r="A89" s="25"/>
      <c r="B89" s="158"/>
      <c r="C89" s="151"/>
      <c r="D89" s="159"/>
      <c r="E89" s="159"/>
      <c r="F89" s="152"/>
      <c r="G89" s="164"/>
      <c r="H89" s="144"/>
      <c r="I89" s="144"/>
      <c r="J89" s="145"/>
      <c r="K89" s="160"/>
    </row>
    <row r="90" spans="1:14" x14ac:dyDescent="0.25">
      <c r="A90" s="25" t="s">
        <v>17</v>
      </c>
      <c r="B90" s="138" t="s">
        <v>79</v>
      </c>
      <c r="C90" s="139">
        <v>44070</v>
      </c>
      <c r="D90" s="149">
        <v>7088</v>
      </c>
      <c r="E90" s="150">
        <v>45057</v>
      </c>
      <c r="F90" s="150">
        <v>47250</v>
      </c>
      <c r="G90" s="240">
        <v>3.9506849315068493</v>
      </c>
      <c r="H90" s="154">
        <v>63279733.850845575</v>
      </c>
      <c r="I90" s="154">
        <v>0</v>
      </c>
      <c r="J90" s="155">
        <v>0</v>
      </c>
      <c r="K90" s="154">
        <v>63279733.850845575</v>
      </c>
    </row>
    <row r="91" spans="1:14" x14ac:dyDescent="0.25">
      <c r="A91" s="25" t="s">
        <v>11</v>
      </c>
      <c r="B91" s="138" t="s">
        <v>84</v>
      </c>
      <c r="C91" s="198">
        <v>44426</v>
      </c>
      <c r="D91" s="199">
        <v>7147</v>
      </c>
      <c r="E91" s="200">
        <v>45184</v>
      </c>
      <c r="F91" s="200">
        <v>47376</v>
      </c>
      <c r="G91" s="240">
        <v>4.2958904109589042</v>
      </c>
      <c r="H91" s="154">
        <v>64416412.531189352</v>
      </c>
      <c r="I91" s="154">
        <v>57579164.40378762</v>
      </c>
      <c r="J91" s="155">
        <v>0.89385860126732064</v>
      </c>
      <c r="K91" s="154">
        <v>6837248.1274017319</v>
      </c>
    </row>
    <row r="92" spans="1:14" x14ac:dyDescent="0.25">
      <c r="A92" s="25"/>
      <c r="B92" s="188" t="s">
        <v>80</v>
      </c>
      <c r="C92" s="189"/>
      <c r="D92" s="190"/>
      <c r="E92" s="190"/>
      <c r="F92" s="190"/>
      <c r="G92" s="191"/>
      <c r="H92" s="192">
        <v>127696146.38203493</v>
      </c>
      <c r="I92" s="192">
        <v>57579164.40378762</v>
      </c>
      <c r="J92" s="316">
        <v>0.45090761182036898</v>
      </c>
      <c r="K92" s="192">
        <v>70116981.978247315</v>
      </c>
    </row>
    <row r="93" spans="1:14" x14ac:dyDescent="0.25">
      <c r="A93" s="163"/>
      <c r="B93" s="169"/>
      <c r="C93" s="167"/>
      <c r="D93" s="171"/>
      <c r="E93" s="171"/>
      <c r="F93" s="157"/>
      <c r="G93" s="168"/>
      <c r="H93" s="161"/>
      <c r="I93" s="162"/>
      <c r="J93" s="162"/>
      <c r="K93" s="161"/>
    </row>
    <row r="94" spans="1:14" x14ac:dyDescent="0.25">
      <c r="A94" s="201" t="s">
        <v>11</v>
      </c>
      <c r="B94" s="207" t="s">
        <v>86</v>
      </c>
      <c r="C94" s="208">
        <v>44924</v>
      </c>
      <c r="D94" s="209">
        <v>7153</v>
      </c>
      <c r="E94" s="208">
        <v>45184</v>
      </c>
      <c r="F94" s="208">
        <v>45915</v>
      </c>
      <c r="G94" s="241" t="s">
        <v>77</v>
      </c>
      <c r="H94" s="210">
        <v>75000000</v>
      </c>
      <c r="I94" s="211">
        <v>0</v>
      </c>
      <c r="J94" s="212">
        <v>0</v>
      </c>
      <c r="K94" s="202">
        <v>75000000</v>
      </c>
    </row>
    <row r="95" spans="1:14" x14ac:dyDescent="0.25">
      <c r="A95" s="213"/>
      <c r="B95" s="203" t="s">
        <v>87</v>
      </c>
      <c r="C95" s="204"/>
      <c r="D95" s="204"/>
      <c r="E95" s="204"/>
      <c r="F95" s="204"/>
      <c r="G95" s="205"/>
      <c r="H95" s="206">
        <v>75000000</v>
      </c>
      <c r="I95" s="203">
        <v>0</v>
      </c>
      <c r="J95" s="203">
        <v>0</v>
      </c>
      <c r="K95" s="206">
        <v>75000000</v>
      </c>
    </row>
    <row r="96" spans="1:14" x14ac:dyDescent="0.25">
      <c r="A96" s="201"/>
      <c r="B96" s="162"/>
      <c r="C96" s="167"/>
      <c r="D96" s="167"/>
      <c r="E96" s="167"/>
      <c r="F96" s="167"/>
      <c r="G96" s="168"/>
      <c r="H96" s="161"/>
      <c r="I96" s="162"/>
      <c r="J96" s="221"/>
      <c r="K96" s="220"/>
    </row>
    <row r="97" spans="1:11" x14ac:dyDescent="0.25">
      <c r="A97" s="201" t="s">
        <v>11</v>
      </c>
      <c r="B97" s="211" t="s">
        <v>89</v>
      </c>
      <c r="C97" s="208">
        <v>44952</v>
      </c>
      <c r="D97" s="209">
        <v>7414</v>
      </c>
      <c r="E97" s="208">
        <v>45649</v>
      </c>
      <c r="F97" s="208">
        <v>47144</v>
      </c>
      <c r="G97" s="241">
        <v>3.6602739726027398</v>
      </c>
      <c r="H97" s="210">
        <v>30000000</v>
      </c>
      <c r="I97" s="207">
        <v>0</v>
      </c>
      <c r="J97" s="212">
        <v>0</v>
      </c>
      <c r="K97" s="202">
        <v>30000000</v>
      </c>
    </row>
    <row r="98" spans="1:11" x14ac:dyDescent="0.25">
      <c r="A98" s="230"/>
      <c r="B98" s="203" t="s">
        <v>90</v>
      </c>
      <c r="C98" s="226"/>
      <c r="D98" s="227"/>
      <c r="E98" s="226"/>
      <c r="F98" s="226"/>
      <c r="G98" s="228"/>
      <c r="H98" s="206">
        <v>30000000</v>
      </c>
      <c r="I98" s="206">
        <v>0</v>
      </c>
      <c r="J98" s="229">
        <v>0</v>
      </c>
      <c r="K98" s="206">
        <v>30000000</v>
      </c>
    </row>
    <row r="99" spans="1:11" x14ac:dyDescent="0.25">
      <c r="A99" s="201"/>
      <c r="B99" s="162"/>
      <c r="C99" s="167"/>
      <c r="D99" s="167"/>
      <c r="E99" s="167"/>
      <c r="F99" s="167"/>
      <c r="G99" s="168"/>
      <c r="H99" s="161"/>
      <c r="I99" s="162"/>
      <c r="J99" s="221"/>
      <c r="K99" s="220"/>
    </row>
    <row r="100" spans="1:11" ht="26.25" x14ac:dyDescent="0.25">
      <c r="A100" s="201" t="s">
        <v>117</v>
      </c>
      <c r="B100" s="307" t="s">
        <v>118</v>
      </c>
      <c r="C100" s="208">
        <v>45615</v>
      </c>
      <c r="D100" s="209">
        <v>7479</v>
      </c>
      <c r="E100" s="208">
        <v>45807</v>
      </c>
      <c r="F100" s="208">
        <v>46932</v>
      </c>
      <c r="G100" s="241">
        <v>3.0876712328767124</v>
      </c>
      <c r="H100" s="210">
        <v>101606009</v>
      </c>
      <c r="I100" s="207">
        <v>0</v>
      </c>
      <c r="J100" s="212">
        <v>0</v>
      </c>
      <c r="K100" s="202">
        <v>101606009</v>
      </c>
    </row>
    <row r="101" spans="1:11" x14ac:dyDescent="0.25">
      <c r="A101" s="230"/>
      <c r="B101" s="203" t="s">
        <v>119</v>
      </c>
      <c r="C101" s="226"/>
      <c r="D101" s="227"/>
      <c r="E101" s="226"/>
      <c r="F101" s="226"/>
      <c r="G101" s="228"/>
      <c r="H101" s="206">
        <v>101606009</v>
      </c>
      <c r="I101" s="206">
        <v>0</v>
      </c>
      <c r="J101" s="229">
        <v>0</v>
      </c>
      <c r="K101" s="206">
        <v>101606009</v>
      </c>
    </row>
    <row r="102" spans="1:11" x14ac:dyDescent="0.25">
      <c r="A102" s="153"/>
      <c r="B102" s="148"/>
      <c r="C102" s="151"/>
      <c r="D102" s="151"/>
      <c r="E102" s="151"/>
      <c r="F102" s="152"/>
      <c r="G102" s="147"/>
      <c r="H102" s="146"/>
      <c r="I102" s="144"/>
      <c r="J102" s="145"/>
      <c r="K102" s="144"/>
    </row>
    <row r="103" spans="1:11" x14ac:dyDescent="0.25">
      <c r="A103" s="84"/>
      <c r="B103" s="246"/>
      <c r="C103" s="247"/>
      <c r="D103" s="248"/>
      <c r="E103" s="247"/>
      <c r="F103" s="247"/>
      <c r="G103" s="249"/>
      <c r="H103" s="253"/>
      <c r="I103" s="254"/>
      <c r="J103" s="255"/>
      <c r="K103" s="253"/>
    </row>
    <row r="104" spans="1:11" x14ac:dyDescent="0.25">
      <c r="A104" s="72" t="s">
        <v>106</v>
      </c>
      <c r="B104" s="72"/>
      <c r="C104" s="73"/>
      <c r="D104" s="73"/>
      <c r="E104" s="72"/>
      <c r="F104" s="72"/>
      <c r="G104" s="8"/>
      <c r="H104" s="74">
        <v>414302155.3820349</v>
      </c>
      <c r="I104" s="74">
        <v>76842916.013787627</v>
      </c>
      <c r="J104" s="9">
        <v>0.18547554005102748</v>
      </c>
      <c r="K104" s="74">
        <v>337459239.36824733</v>
      </c>
    </row>
    <row r="105" spans="1:11" x14ac:dyDescent="0.25">
      <c r="A105" s="75"/>
      <c r="B105" s="75"/>
      <c r="C105" s="76"/>
      <c r="D105" s="76"/>
      <c r="E105" s="75"/>
      <c r="F105" s="75"/>
      <c r="G105" s="10"/>
      <c r="H105" s="77"/>
      <c r="I105" s="78"/>
      <c r="J105" s="79"/>
      <c r="K105" s="77"/>
    </row>
    <row r="106" spans="1:11" x14ac:dyDescent="0.25">
      <c r="A106" s="81"/>
      <c r="B106" s="170"/>
      <c r="C106" s="82"/>
      <c r="D106" s="82"/>
      <c r="E106" s="82"/>
      <c r="F106" s="82"/>
      <c r="G106" s="166"/>
      <c r="H106" s="165"/>
      <c r="I106" s="165"/>
      <c r="J106" s="165"/>
      <c r="K106" s="165"/>
    </row>
    <row r="107" spans="1:11" x14ac:dyDescent="0.25">
      <c r="A107" s="83"/>
      <c r="B107" s="83"/>
      <c r="C107" s="84"/>
      <c r="D107" s="84"/>
      <c r="E107" s="83"/>
      <c r="F107" s="83"/>
      <c r="G107" s="12"/>
      <c r="H107" s="85"/>
      <c r="I107" s="86"/>
      <c r="J107" s="87"/>
      <c r="K107" s="85"/>
    </row>
    <row r="108" spans="1:11" x14ac:dyDescent="0.25">
      <c r="A108" s="72" t="s">
        <v>107</v>
      </c>
      <c r="B108" s="68"/>
      <c r="C108" s="67"/>
      <c r="D108" s="67"/>
      <c r="E108" s="68"/>
      <c r="F108" s="68"/>
      <c r="G108" s="7"/>
      <c r="H108" s="74">
        <v>6026241902.3820353</v>
      </c>
      <c r="I108" s="74">
        <v>2949920531.7734437</v>
      </c>
      <c r="J108" s="9">
        <v>0.48951246557284861</v>
      </c>
      <c r="K108" s="74">
        <v>3076321370.6085916</v>
      </c>
    </row>
    <row r="109" spans="1:11" x14ac:dyDescent="0.25">
      <c r="A109" s="75"/>
      <c r="B109" s="75"/>
      <c r="C109" s="76"/>
      <c r="D109" s="76"/>
      <c r="E109" s="75"/>
      <c r="F109" s="75"/>
      <c r="G109" s="10"/>
      <c r="H109" s="88"/>
      <c r="I109" s="89"/>
      <c r="J109" s="90"/>
      <c r="K109" s="88"/>
    </row>
    <row r="110" spans="1:11" x14ac:dyDescent="0.25">
      <c r="A110" s="82"/>
      <c r="B110" s="82"/>
      <c r="C110" s="82"/>
      <c r="D110" s="82"/>
      <c r="E110" s="82"/>
      <c r="F110" s="82"/>
      <c r="G110" s="11"/>
      <c r="H110" s="91"/>
      <c r="I110" s="91"/>
      <c r="J110" s="91"/>
      <c r="K110" s="91"/>
    </row>
    <row r="111" spans="1:11" x14ac:dyDescent="0.25">
      <c r="A111" s="94" t="s">
        <v>116</v>
      </c>
      <c r="B111" s="92"/>
      <c r="C111" s="82"/>
      <c r="D111" s="82"/>
      <c r="E111" s="82"/>
      <c r="F111" s="82"/>
      <c r="G111" s="11"/>
      <c r="H111" s="13"/>
      <c r="I111" s="13"/>
      <c r="J111" s="13"/>
      <c r="K111" s="13"/>
    </row>
    <row r="112" spans="1:11" x14ac:dyDescent="0.25">
      <c r="A112" s="13"/>
      <c r="B112" s="93"/>
      <c r="C112" s="13"/>
      <c r="D112" s="13"/>
      <c r="E112" s="13"/>
      <c r="F112" s="13"/>
      <c r="H112" s="13"/>
      <c r="I112" s="13"/>
      <c r="J112" s="13"/>
      <c r="K112" s="13"/>
    </row>
  </sheetData>
  <mergeCells count="19">
    <mergeCell ref="H83:H84"/>
    <mergeCell ref="I83:J83"/>
    <mergeCell ref="K83:K84"/>
    <mergeCell ref="A83:A84"/>
    <mergeCell ref="B83:B84"/>
    <mergeCell ref="C83:C84"/>
    <mergeCell ref="D83:E83"/>
    <mergeCell ref="G83:G84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topLeftCell="A55" zoomScale="85" zoomScaleNormal="85" workbookViewId="0">
      <selection activeCell="B88" sqref="B88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0" t="s">
        <v>123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7" t="s">
        <v>50</v>
      </c>
      <c r="E3" s="187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6" t="s">
        <v>3</v>
      </c>
      <c r="D5" s="368" t="s">
        <v>4</v>
      </c>
      <c r="E5" s="369"/>
      <c r="F5" s="366" t="s">
        <v>5</v>
      </c>
      <c r="G5" s="370" t="s">
        <v>47</v>
      </c>
      <c r="H5" s="372" t="s">
        <v>48</v>
      </c>
      <c r="I5" s="374" t="s">
        <v>52</v>
      </c>
      <c r="J5" s="375"/>
      <c r="K5" s="376" t="s">
        <v>6</v>
      </c>
      <c r="M5" s="231"/>
    </row>
    <row r="6" spans="1:13" x14ac:dyDescent="0.25">
      <c r="A6" s="363" t="s">
        <v>1</v>
      </c>
      <c r="B6" s="365"/>
      <c r="C6" s="367"/>
      <c r="D6" s="15" t="s">
        <v>8</v>
      </c>
      <c r="E6" s="16" t="s">
        <v>9</v>
      </c>
      <c r="F6" s="367"/>
      <c r="G6" s="371"/>
      <c r="H6" s="373"/>
      <c r="I6" s="16" t="s">
        <v>7</v>
      </c>
      <c r="J6" s="16" t="s">
        <v>10</v>
      </c>
      <c r="K6" s="377"/>
      <c r="M6" s="231"/>
    </row>
    <row r="7" spans="1:13" x14ac:dyDescent="0.25">
      <c r="A7" s="19"/>
      <c r="B7" s="19"/>
      <c r="C7" s="19"/>
      <c r="D7" s="19"/>
      <c r="E7" s="110"/>
      <c r="F7" s="18"/>
      <c r="G7" s="113"/>
      <c r="H7" s="19"/>
      <c r="I7" s="19"/>
      <c r="J7" s="19"/>
      <c r="K7" s="18"/>
      <c r="M7" s="231"/>
    </row>
    <row r="8" spans="1:13" x14ac:dyDescent="0.25">
      <c r="A8" s="20" t="s">
        <v>11</v>
      </c>
      <c r="B8" s="21" t="s">
        <v>54</v>
      </c>
      <c r="C8" s="24">
        <v>43560</v>
      </c>
      <c r="D8" s="23">
        <v>6492</v>
      </c>
      <c r="E8" s="111">
        <v>43832</v>
      </c>
      <c r="F8" s="26">
        <v>46880</v>
      </c>
      <c r="G8" s="117">
        <v>2.9369863013698629</v>
      </c>
      <c r="H8" s="27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0" t="s">
        <v>12</v>
      </c>
      <c r="B9" s="29" t="s">
        <v>38</v>
      </c>
      <c r="C9" s="24">
        <v>43224</v>
      </c>
      <c r="D9" s="23">
        <v>6300</v>
      </c>
      <c r="E9" s="111">
        <v>43606</v>
      </c>
      <c r="F9" s="26">
        <v>46167</v>
      </c>
      <c r="G9" s="117">
        <v>0.98356164383561639</v>
      </c>
      <c r="H9" s="27">
        <v>15000000</v>
      </c>
      <c r="I9" s="95">
        <v>12879090.949999999</v>
      </c>
      <c r="J9" s="107">
        <v>0.85860606333333334</v>
      </c>
      <c r="K9" s="80">
        <v>2120909.0500000007</v>
      </c>
      <c r="M9" s="303"/>
    </row>
    <row r="10" spans="1:13" x14ac:dyDescent="0.25">
      <c r="A10" s="20" t="s">
        <v>13</v>
      </c>
      <c r="B10" s="21" t="s">
        <v>14</v>
      </c>
      <c r="C10" s="26">
        <v>42469</v>
      </c>
      <c r="D10" s="23">
        <v>5961</v>
      </c>
      <c r="E10" s="111">
        <v>43039</v>
      </c>
      <c r="F10" s="26">
        <v>45818</v>
      </c>
      <c r="G10" s="117">
        <v>0</v>
      </c>
      <c r="H10" s="27">
        <v>20000000</v>
      </c>
      <c r="I10" s="96">
        <v>19323533.5</v>
      </c>
      <c r="J10" s="107">
        <v>0.96617667500000004</v>
      </c>
      <c r="K10" s="80">
        <v>676466.5</v>
      </c>
      <c r="M10" s="303"/>
    </row>
    <row r="11" spans="1:13" x14ac:dyDescent="0.25">
      <c r="A11" s="20" t="s">
        <v>91</v>
      </c>
      <c r="B11" s="106" t="s">
        <v>61</v>
      </c>
      <c r="C11" s="24">
        <v>43560</v>
      </c>
      <c r="D11" s="23">
        <v>6693</v>
      </c>
      <c r="E11" s="111">
        <v>44210</v>
      </c>
      <c r="F11" s="26">
        <v>46406</v>
      </c>
      <c r="G11" s="117">
        <v>1.6383561643835616</v>
      </c>
      <c r="H11" s="33">
        <v>25000000</v>
      </c>
      <c r="I11" s="95">
        <v>13069362.590000002</v>
      </c>
      <c r="J11" s="109">
        <v>0.52277450360000011</v>
      </c>
      <c r="K11" s="80">
        <v>11930637.409999998</v>
      </c>
      <c r="M11" s="303"/>
    </row>
    <row r="12" spans="1:13" x14ac:dyDescent="0.25">
      <c r="A12" s="20" t="s">
        <v>17</v>
      </c>
      <c r="B12" s="176" t="s">
        <v>40</v>
      </c>
      <c r="C12" s="26">
        <v>42557</v>
      </c>
      <c r="D12" s="23">
        <v>6022</v>
      </c>
      <c r="E12" s="111">
        <v>43105</v>
      </c>
      <c r="F12" s="26">
        <v>46039</v>
      </c>
      <c r="G12" s="117">
        <v>0.63287671232876708</v>
      </c>
      <c r="H12" s="27">
        <v>62000000</v>
      </c>
      <c r="I12" s="95">
        <v>57264818.980000004</v>
      </c>
      <c r="J12" s="107">
        <v>0.9236261125806452</v>
      </c>
      <c r="K12" s="80">
        <v>4735181.0199999958</v>
      </c>
      <c r="M12" s="303"/>
    </row>
    <row r="13" spans="1:13" x14ac:dyDescent="0.25">
      <c r="A13" s="20" t="s">
        <v>17</v>
      </c>
      <c r="B13" s="171" t="s">
        <v>21</v>
      </c>
      <c r="C13" s="26">
        <v>43224</v>
      </c>
      <c r="D13" s="23">
        <v>6151</v>
      </c>
      <c r="E13" s="111">
        <v>43361</v>
      </c>
      <c r="F13" s="26">
        <v>45920</v>
      </c>
      <c r="G13" s="117" t="s">
        <v>104</v>
      </c>
      <c r="H13" s="96">
        <v>160000000</v>
      </c>
      <c r="I13" s="96">
        <v>156551580.07000002</v>
      </c>
      <c r="J13" s="108">
        <v>0.97844737543750016</v>
      </c>
      <c r="K13" s="27">
        <v>3448419.9299999774</v>
      </c>
      <c r="M13" s="303"/>
    </row>
    <row r="14" spans="1:13" x14ac:dyDescent="0.25">
      <c r="A14" s="20" t="s">
        <v>17</v>
      </c>
      <c r="B14" s="171" t="s">
        <v>41</v>
      </c>
      <c r="C14" s="26">
        <v>42924</v>
      </c>
      <c r="D14" s="23">
        <v>6236</v>
      </c>
      <c r="E14" s="111">
        <v>43427</v>
      </c>
      <c r="F14" s="26">
        <v>45991</v>
      </c>
      <c r="G14" s="117" t="s">
        <v>76</v>
      </c>
      <c r="H14" s="96">
        <v>90000000</v>
      </c>
      <c r="I14" s="96">
        <v>67124059.579999998</v>
      </c>
      <c r="J14" s="108">
        <v>0.7458228842222222</v>
      </c>
      <c r="K14" s="27">
        <v>22875940.420000002</v>
      </c>
      <c r="M14" s="303"/>
    </row>
    <row r="15" spans="1:13" x14ac:dyDescent="0.25">
      <c r="A15" s="20" t="s">
        <v>17</v>
      </c>
      <c r="B15" s="177" t="s">
        <v>53</v>
      </c>
      <c r="C15" s="26">
        <v>43560</v>
      </c>
      <c r="D15" s="23">
        <v>6424</v>
      </c>
      <c r="E15" s="111">
        <v>43786</v>
      </c>
      <c r="F15" s="26">
        <v>46704</v>
      </c>
      <c r="G15" s="117">
        <v>2.4547945205479453</v>
      </c>
      <c r="H15" s="96">
        <v>100000000</v>
      </c>
      <c r="I15" s="96">
        <v>10782632.34</v>
      </c>
      <c r="J15" s="108">
        <v>0.10782632339999999</v>
      </c>
      <c r="K15" s="27">
        <v>89217367.659999996</v>
      </c>
      <c r="M15" s="303"/>
    </row>
    <row r="16" spans="1:13" x14ac:dyDescent="0.25">
      <c r="A16" s="20" t="s">
        <v>62</v>
      </c>
      <c r="B16" s="171" t="s">
        <v>57</v>
      </c>
      <c r="C16" s="26">
        <v>43413</v>
      </c>
      <c r="D16" s="23">
        <v>6521</v>
      </c>
      <c r="E16" s="111">
        <v>43916</v>
      </c>
      <c r="F16" s="26">
        <v>46292</v>
      </c>
      <c r="G16" s="117">
        <v>1.3260273972602741</v>
      </c>
      <c r="H16" s="96">
        <v>15000000</v>
      </c>
      <c r="I16" s="96">
        <v>8062759.8300000001</v>
      </c>
      <c r="J16" s="108">
        <v>0.53751732200000002</v>
      </c>
      <c r="K16" s="27">
        <v>6937240.1699999999</v>
      </c>
      <c r="M16" s="303"/>
    </row>
    <row r="17" spans="1:13" x14ac:dyDescent="0.25">
      <c r="A17" s="20" t="s">
        <v>19</v>
      </c>
      <c r="B17" s="21" t="s">
        <v>22</v>
      </c>
      <c r="C17" s="24">
        <v>42934</v>
      </c>
      <c r="D17" s="34">
        <v>6144</v>
      </c>
      <c r="E17" s="112">
        <v>43335</v>
      </c>
      <c r="F17" s="51">
        <v>46263</v>
      </c>
      <c r="G17" s="117">
        <v>1.2465753424657535</v>
      </c>
      <c r="H17" s="33">
        <v>40000000</v>
      </c>
      <c r="I17" s="95">
        <v>37000000</v>
      </c>
      <c r="J17" s="107">
        <v>0.92500000000000004</v>
      </c>
      <c r="K17" s="80">
        <v>3000000</v>
      </c>
      <c r="M17" s="303"/>
    </row>
    <row r="18" spans="1:13" x14ac:dyDescent="0.25">
      <c r="A18" s="20" t="s">
        <v>20</v>
      </c>
      <c r="B18" s="21" t="s">
        <v>42</v>
      </c>
      <c r="C18" s="24">
        <v>43440</v>
      </c>
      <c r="D18" s="34">
        <v>6298</v>
      </c>
      <c r="E18" s="112">
        <v>43591</v>
      </c>
      <c r="F18" s="51">
        <v>46881</v>
      </c>
      <c r="G18" s="117">
        <v>2.9397260273972603</v>
      </c>
      <c r="H18" s="33">
        <v>130000000</v>
      </c>
      <c r="I18" s="95">
        <v>38973629.440000005</v>
      </c>
      <c r="J18" s="107">
        <v>0.29979714953846159</v>
      </c>
      <c r="K18" s="80">
        <v>91026370.560000002</v>
      </c>
      <c r="M18" s="303"/>
    </row>
    <row r="19" spans="1:13" x14ac:dyDescent="0.25">
      <c r="A19" s="20" t="s">
        <v>70</v>
      </c>
      <c r="B19" s="21" t="s">
        <v>23</v>
      </c>
      <c r="C19" s="24">
        <v>42310</v>
      </c>
      <c r="D19" s="34">
        <v>5665</v>
      </c>
      <c r="E19" s="112">
        <v>42657</v>
      </c>
      <c r="F19" s="51">
        <v>45950</v>
      </c>
      <c r="G19" s="117" t="s">
        <v>77</v>
      </c>
      <c r="H19" s="33">
        <v>30000000</v>
      </c>
      <c r="I19" s="95">
        <v>27347829.900000002</v>
      </c>
      <c r="J19" s="107">
        <v>0.91159433000000012</v>
      </c>
      <c r="K19" s="80">
        <v>2652170.0999999978</v>
      </c>
      <c r="M19" s="303"/>
    </row>
    <row r="20" spans="1:13" x14ac:dyDescent="0.25">
      <c r="A20" s="20" t="s">
        <v>65</v>
      </c>
      <c r="B20" s="21" t="s">
        <v>92</v>
      </c>
      <c r="C20" s="24">
        <v>44427</v>
      </c>
      <c r="D20" s="34">
        <v>6880</v>
      </c>
      <c r="E20" s="112">
        <v>44550</v>
      </c>
      <c r="F20" s="51">
        <v>46377</v>
      </c>
      <c r="G20" s="117">
        <v>1.558904109589041</v>
      </c>
      <c r="H20" s="33">
        <v>43000000</v>
      </c>
      <c r="I20" s="95">
        <v>36562082.020000003</v>
      </c>
      <c r="J20" s="107">
        <v>0.8502809772093024</v>
      </c>
      <c r="K20" s="80">
        <v>6437917.9799999967</v>
      </c>
      <c r="M20" s="303"/>
    </row>
    <row r="21" spans="1:13" x14ac:dyDescent="0.25">
      <c r="A21" s="20" t="s">
        <v>17</v>
      </c>
      <c r="B21" s="21" t="s">
        <v>60</v>
      </c>
      <c r="C21" s="24">
        <v>43962</v>
      </c>
      <c r="D21" s="34">
        <v>6683</v>
      </c>
      <c r="E21" s="112">
        <v>44188</v>
      </c>
      <c r="F21" s="51">
        <v>46745</v>
      </c>
      <c r="G21" s="117">
        <v>2.5671232876712327</v>
      </c>
      <c r="H21" s="33">
        <v>235000000</v>
      </c>
      <c r="I21" s="95">
        <v>195198299.44000003</v>
      </c>
      <c r="J21" s="109">
        <v>0.83063106144680865</v>
      </c>
      <c r="K21" s="80">
        <v>39801700.559999973</v>
      </c>
      <c r="M21" s="303"/>
    </row>
    <row r="22" spans="1:13" x14ac:dyDescent="0.25">
      <c r="A22" s="20" t="s">
        <v>17</v>
      </c>
      <c r="B22" s="21" t="s">
        <v>72</v>
      </c>
      <c r="C22" s="24">
        <v>44636</v>
      </c>
      <c r="D22" s="34">
        <v>6972</v>
      </c>
      <c r="E22" s="127">
        <v>44813</v>
      </c>
      <c r="F22" s="51">
        <v>47193</v>
      </c>
      <c r="G22" s="117">
        <v>3.7945205479452055</v>
      </c>
      <c r="H22" s="33">
        <v>215000000</v>
      </c>
      <c r="I22" s="95">
        <v>79284843.579999998</v>
      </c>
      <c r="J22" s="109">
        <v>0.36876671432558139</v>
      </c>
      <c r="K22" s="80">
        <v>135715156.42000002</v>
      </c>
      <c r="M22" s="303"/>
    </row>
    <row r="23" spans="1:13" x14ac:dyDescent="0.25">
      <c r="A23" s="20" t="s">
        <v>16</v>
      </c>
      <c r="B23" s="126" t="s">
        <v>73</v>
      </c>
      <c r="C23" s="24">
        <v>43517</v>
      </c>
      <c r="D23" s="34">
        <v>6976</v>
      </c>
      <c r="E23" s="127">
        <v>44813</v>
      </c>
      <c r="F23" s="51">
        <v>46643</v>
      </c>
      <c r="G23" s="117">
        <v>2.2876712328767121</v>
      </c>
      <c r="H23" s="33">
        <v>20000000</v>
      </c>
      <c r="I23" s="95">
        <v>2000000</v>
      </c>
      <c r="J23" s="129">
        <v>0.1</v>
      </c>
      <c r="K23" s="128">
        <v>18000000</v>
      </c>
      <c r="M23" s="303"/>
    </row>
    <row r="24" spans="1:13" x14ac:dyDescent="0.25">
      <c r="A24" s="20" t="s">
        <v>71</v>
      </c>
      <c r="B24" s="126" t="s">
        <v>67</v>
      </c>
      <c r="C24" s="24">
        <v>44005</v>
      </c>
      <c r="D24" s="34">
        <v>6904</v>
      </c>
      <c r="E24" s="127">
        <v>44680</v>
      </c>
      <c r="F24" s="51">
        <v>46876</v>
      </c>
      <c r="G24" s="117">
        <v>2.9260273972602739</v>
      </c>
      <c r="H24" s="33">
        <v>20000000</v>
      </c>
      <c r="I24" s="95">
        <v>5020640</v>
      </c>
      <c r="J24" s="129">
        <v>0.25103199999999998</v>
      </c>
      <c r="K24" s="33">
        <v>14979360</v>
      </c>
      <c r="M24" s="303"/>
    </row>
    <row r="25" spans="1:13" x14ac:dyDescent="0.25">
      <c r="A25" s="20" t="s">
        <v>91</v>
      </c>
      <c r="B25" s="126" t="s">
        <v>74</v>
      </c>
      <c r="C25" s="24">
        <v>43998</v>
      </c>
      <c r="D25" s="34">
        <v>7025</v>
      </c>
      <c r="E25" s="127">
        <v>44867</v>
      </c>
      <c r="F25" s="51">
        <v>47080</v>
      </c>
      <c r="G25" s="117">
        <v>3.484931506849315</v>
      </c>
      <c r="H25" s="33">
        <v>30000000</v>
      </c>
      <c r="I25" s="95">
        <v>8975310.129999999</v>
      </c>
      <c r="J25" s="129">
        <v>0.29917700433333327</v>
      </c>
      <c r="K25" s="33">
        <v>21024689.870000001</v>
      </c>
      <c r="M25" s="303"/>
    </row>
    <row r="26" spans="1:13" x14ac:dyDescent="0.25">
      <c r="A26" s="20" t="s">
        <v>17</v>
      </c>
      <c r="B26" s="126" t="s">
        <v>79</v>
      </c>
      <c r="C26" s="130">
        <v>44069</v>
      </c>
      <c r="D26" s="131">
        <v>7088</v>
      </c>
      <c r="E26" s="112">
        <v>45057</v>
      </c>
      <c r="F26" s="51">
        <v>47250</v>
      </c>
      <c r="G26" s="117">
        <v>3.9506849315068493</v>
      </c>
      <c r="H26" s="33">
        <v>115000000</v>
      </c>
      <c r="I26" s="95">
        <v>5075752</v>
      </c>
      <c r="J26" s="109">
        <v>4.4136973913043477E-2</v>
      </c>
      <c r="K26" s="33">
        <v>109924248</v>
      </c>
      <c r="M26" s="303"/>
    </row>
    <row r="27" spans="1:13" x14ac:dyDescent="0.25">
      <c r="A27" s="20" t="s">
        <v>18</v>
      </c>
      <c r="B27" s="106" t="s">
        <v>93</v>
      </c>
      <c r="C27" s="24">
        <v>43906</v>
      </c>
      <c r="D27" s="34">
        <v>7077</v>
      </c>
      <c r="E27" s="127">
        <v>45040</v>
      </c>
      <c r="F27" s="51">
        <v>47232</v>
      </c>
      <c r="G27" s="117">
        <v>3.9013698630136986</v>
      </c>
      <c r="H27" s="33">
        <v>45000000</v>
      </c>
      <c r="I27" s="95">
        <v>563598.16</v>
      </c>
      <c r="J27" s="109">
        <v>1.2524403555555556E-2</v>
      </c>
      <c r="K27" s="33">
        <v>44436401.840000004</v>
      </c>
      <c r="M27" s="303"/>
    </row>
    <row r="28" spans="1:13" x14ac:dyDescent="0.25">
      <c r="A28" s="20" t="s">
        <v>17</v>
      </c>
      <c r="B28" s="126" t="s">
        <v>81</v>
      </c>
      <c r="C28" s="24">
        <v>44685</v>
      </c>
      <c r="D28" s="34">
        <v>7074</v>
      </c>
      <c r="E28" s="127">
        <v>45040</v>
      </c>
      <c r="F28" s="51">
        <v>47233</v>
      </c>
      <c r="G28" s="117">
        <v>3.904109589041096</v>
      </c>
      <c r="H28" s="33">
        <v>105000000</v>
      </c>
      <c r="I28" s="95">
        <v>3093681</v>
      </c>
      <c r="J28" s="109">
        <v>2.946362857142857E-2</v>
      </c>
      <c r="K28" s="33">
        <v>101906319</v>
      </c>
    </row>
    <row r="29" spans="1:13" x14ac:dyDescent="0.25">
      <c r="A29" s="20" t="s">
        <v>16</v>
      </c>
      <c r="B29" s="156" t="s">
        <v>82</v>
      </c>
      <c r="C29" s="24">
        <v>43921</v>
      </c>
      <c r="D29" s="34">
        <v>7112</v>
      </c>
      <c r="E29" s="127">
        <v>45103</v>
      </c>
      <c r="F29" s="51">
        <v>46930</v>
      </c>
      <c r="G29" s="117">
        <v>3.0739726027397261</v>
      </c>
      <c r="H29" s="33">
        <v>30000000</v>
      </c>
      <c r="I29" s="95">
        <v>5015629</v>
      </c>
      <c r="J29" s="109">
        <v>0.16718763333333334</v>
      </c>
      <c r="K29" s="33">
        <v>24984371</v>
      </c>
    </row>
    <row r="30" spans="1:13" x14ac:dyDescent="0.25">
      <c r="A30" s="20" t="s">
        <v>11</v>
      </c>
      <c r="B30" s="156" t="s">
        <v>84</v>
      </c>
      <c r="C30" s="130">
        <v>44426</v>
      </c>
      <c r="D30" s="131">
        <v>7147</v>
      </c>
      <c r="E30" s="112">
        <v>45184</v>
      </c>
      <c r="F30" s="51">
        <v>47376</v>
      </c>
      <c r="G30" s="117">
        <v>4.2958904109589042</v>
      </c>
      <c r="H30" s="175">
        <v>70000000</v>
      </c>
      <c r="I30" s="95">
        <v>39741857.799999997</v>
      </c>
      <c r="J30" s="109">
        <v>0.56774082571428564</v>
      </c>
      <c r="K30" s="33">
        <v>30258142.200000003</v>
      </c>
    </row>
    <row r="31" spans="1:13" x14ac:dyDescent="0.25">
      <c r="A31" s="218" t="s">
        <v>17</v>
      </c>
      <c r="B31" s="106" t="s">
        <v>88</v>
      </c>
      <c r="C31" s="130">
        <v>45397</v>
      </c>
      <c r="D31" s="131">
        <v>7403</v>
      </c>
      <c r="E31" s="112">
        <v>45645</v>
      </c>
      <c r="F31" s="51">
        <v>47588</v>
      </c>
      <c r="G31" s="117">
        <v>4.8767123287671232</v>
      </c>
      <c r="H31" s="175">
        <v>34050000</v>
      </c>
      <c r="I31" s="95">
        <v>0</v>
      </c>
      <c r="J31" s="109">
        <v>0</v>
      </c>
      <c r="K31" s="33">
        <v>34050000</v>
      </c>
    </row>
    <row r="32" spans="1:13" x14ac:dyDescent="0.25">
      <c r="A32" s="20" t="s">
        <v>18</v>
      </c>
      <c r="B32" s="106" t="s">
        <v>88</v>
      </c>
      <c r="C32" s="130">
        <v>45397</v>
      </c>
      <c r="D32" s="131">
        <v>7403</v>
      </c>
      <c r="E32" s="112">
        <v>45645</v>
      </c>
      <c r="F32" s="51">
        <v>47588</v>
      </c>
      <c r="G32" s="117">
        <v>4.8767123287671232</v>
      </c>
      <c r="H32" s="175">
        <v>25950000</v>
      </c>
      <c r="I32" s="95">
        <v>0</v>
      </c>
      <c r="J32" s="109">
        <v>0</v>
      </c>
      <c r="K32" s="33">
        <v>25950000</v>
      </c>
    </row>
    <row r="33" spans="1:14" x14ac:dyDescent="0.25">
      <c r="A33" s="20" t="s">
        <v>11</v>
      </c>
      <c r="B33" s="156" t="s">
        <v>89</v>
      </c>
      <c r="C33" s="24">
        <v>44952</v>
      </c>
      <c r="D33" s="34">
        <v>7414</v>
      </c>
      <c r="E33" s="127">
        <v>45649</v>
      </c>
      <c r="F33" s="51">
        <v>47144</v>
      </c>
      <c r="G33" s="117">
        <v>3.6602739726027398</v>
      </c>
      <c r="H33" s="175">
        <v>260000000</v>
      </c>
      <c r="I33" s="95">
        <v>0</v>
      </c>
      <c r="J33" s="109">
        <v>0</v>
      </c>
      <c r="K33" s="33">
        <v>260000000</v>
      </c>
    </row>
    <row r="34" spans="1:14" x14ac:dyDescent="0.25">
      <c r="A34" s="36"/>
      <c r="B34" s="37" t="s">
        <v>24</v>
      </c>
      <c r="C34" s="132"/>
      <c r="D34" s="38"/>
      <c r="E34" s="38"/>
      <c r="F34" s="38"/>
      <c r="G34" s="133"/>
      <c r="H34" s="39">
        <v>2060000000</v>
      </c>
      <c r="I34" s="39">
        <v>859941648.6099999</v>
      </c>
      <c r="J34" s="3">
        <v>0.41744740223786403</v>
      </c>
      <c r="K34" s="39">
        <v>1200058351.3900001</v>
      </c>
    </row>
    <row r="35" spans="1:14" x14ac:dyDescent="0.25">
      <c r="A35" s="25"/>
      <c r="B35" s="232"/>
      <c r="C35" s="43"/>
      <c r="D35" s="41"/>
      <c r="E35" s="41"/>
      <c r="F35" s="41"/>
      <c r="G35" s="2"/>
      <c r="H35" s="42"/>
      <c r="I35" s="41"/>
      <c r="J35" s="41"/>
      <c r="K35" s="43"/>
    </row>
    <row r="36" spans="1:14" x14ac:dyDescent="0.25">
      <c r="A36" s="178" t="s">
        <v>12</v>
      </c>
      <c r="B36" s="179" t="s">
        <v>58</v>
      </c>
      <c r="C36" s="180">
        <v>43935</v>
      </c>
      <c r="D36" s="181">
        <v>6524</v>
      </c>
      <c r="E36" s="180">
        <v>43916</v>
      </c>
      <c r="F36" s="242">
        <v>46203</v>
      </c>
      <c r="G36" s="182">
        <v>1.0821917808219179</v>
      </c>
      <c r="H36" s="183">
        <v>100000000</v>
      </c>
      <c r="I36" s="183">
        <v>60281406.370000005</v>
      </c>
      <c r="J36" s="184">
        <v>0.60281406370000001</v>
      </c>
      <c r="K36" s="185">
        <v>39718593.629999995</v>
      </c>
      <c r="M36" s="231"/>
    </row>
    <row r="37" spans="1:14" x14ac:dyDescent="0.25">
      <c r="A37" s="44" t="s">
        <v>18</v>
      </c>
      <c r="B37" s="45" t="s">
        <v>59</v>
      </c>
      <c r="C37" s="46">
        <v>43619</v>
      </c>
      <c r="D37" s="47">
        <v>6523</v>
      </c>
      <c r="E37" s="46">
        <v>43916</v>
      </c>
      <c r="F37" s="102">
        <v>46203</v>
      </c>
      <c r="G37" s="182">
        <v>1.0821917808219179</v>
      </c>
      <c r="H37" s="48">
        <v>115000000</v>
      </c>
      <c r="I37" s="48">
        <v>77952004.440000013</v>
      </c>
      <c r="J37" s="49">
        <v>0.67784351686956534</v>
      </c>
      <c r="K37" s="50">
        <v>37047995.559999987</v>
      </c>
    </row>
    <row r="38" spans="1:14" x14ac:dyDescent="0.25">
      <c r="A38" s="44" t="s">
        <v>17</v>
      </c>
      <c r="B38" s="45" t="s">
        <v>25</v>
      </c>
      <c r="C38" s="46">
        <v>42626</v>
      </c>
      <c r="D38" s="47">
        <v>6025</v>
      </c>
      <c r="E38" s="46">
        <v>43105</v>
      </c>
      <c r="F38" s="46">
        <v>46022</v>
      </c>
      <c r="G38" s="182" t="s">
        <v>75</v>
      </c>
      <c r="H38" s="48">
        <v>100000000</v>
      </c>
      <c r="I38" s="48">
        <v>77668186.299999997</v>
      </c>
      <c r="J38" s="49">
        <v>0.77668186299999997</v>
      </c>
      <c r="K38" s="50">
        <v>22331813.700000003</v>
      </c>
    </row>
    <row r="39" spans="1:14" x14ac:dyDescent="0.25">
      <c r="A39" s="44" t="s">
        <v>17</v>
      </c>
      <c r="B39" s="45" t="s">
        <v>85</v>
      </c>
      <c r="C39" s="46">
        <v>44985</v>
      </c>
      <c r="D39" s="47">
        <v>7201</v>
      </c>
      <c r="E39" s="46">
        <v>45254</v>
      </c>
      <c r="F39" s="46">
        <v>47116</v>
      </c>
      <c r="G39" s="182">
        <v>3.5835616438356164</v>
      </c>
      <c r="H39" s="48">
        <v>105000000</v>
      </c>
      <c r="I39" s="48">
        <v>4552794.75</v>
      </c>
      <c r="J39" s="49">
        <v>4.3359950000000001E-2</v>
      </c>
      <c r="K39" s="50">
        <v>100447205.25</v>
      </c>
    </row>
    <row r="40" spans="1:14" x14ac:dyDescent="0.25">
      <c r="A40" s="44" t="s">
        <v>17</v>
      </c>
      <c r="B40" s="45" t="s">
        <v>101</v>
      </c>
      <c r="C40" s="46">
        <v>45511</v>
      </c>
      <c r="D40" s="47">
        <v>7433</v>
      </c>
      <c r="E40" s="46">
        <v>45664</v>
      </c>
      <c r="F40" s="46">
        <v>47118</v>
      </c>
      <c r="G40" s="182">
        <v>3.5890410958904111</v>
      </c>
      <c r="H40" s="48">
        <v>104190000</v>
      </c>
      <c r="I40" s="48">
        <v>1893137.72</v>
      </c>
      <c r="J40" s="49">
        <v>1.8170052020347442E-2</v>
      </c>
      <c r="K40" s="50">
        <v>102296862.28</v>
      </c>
    </row>
    <row r="41" spans="1:14" x14ac:dyDescent="0.25">
      <c r="A41" s="44" t="s">
        <v>13</v>
      </c>
      <c r="B41" s="45" t="s">
        <v>101</v>
      </c>
      <c r="C41" s="196">
        <v>45511</v>
      </c>
      <c r="D41" s="197">
        <v>7433</v>
      </c>
      <c r="E41" s="196">
        <v>45664</v>
      </c>
      <c r="F41" s="196">
        <v>47118</v>
      </c>
      <c r="G41" s="182">
        <v>3.5890410958904111</v>
      </c>
      <c r="H41" s="48">
        <v>21110000</v>
      </c>
      <c r="I41" s="48">
        <v>0</v>
      </c>
      <c r="J41" s="49">
        <v>0</v>
      </c>
      <c r="K41" s="50">
        <v>21110000</v>
      </c>
    </row>
    <row r="42" spans="1:14" x14ac:dyDescent="0.25">
      <c r="A42" s="36"/>
      <c r="B42" s="37" t="s">
        <v>26</v>
      </c>
      <c r="C42" s="132"/>
      <c r="D42" s="38"/>
      <c r="E42" s="38"/>
      <c r="F42" s="38"/>
      <c r="G42" s="133"/>
      <c r="H42" s="39">
        <v>545300000</v>
      </c>
      <c r="I42" s="39">
        <v>222347529.58000001</v>
      </c>
      <c r="J42" s="3">
        <v>0.40775266748578765</v>
      </c>
      <c r="K42" s="39">
        <v>322952470.41999996</v>
      </c>
    </row>
    <row r="43" spans="1:14" x14ac:dyDescent="0.25">
      <c r="A43" s="25"/>
      <c r="B43" s="41"/>
      <c r="C43" s="41"/>
      <c r="D43" s="41"/>
      <c r="E43" s="41"/>
      <c r="F43" s="41"/>
      <c r="G43" s="2"/>
      <c r="H43" s="41"/>
      <c r="I43" s="41"/>
      <c r="J43" s="41"/>
      <c r="K43" s="43"/>
      <c r="M43" s="231"/>
    </row>
    <row r="44" spans="1:14" x14ac:dyDescent="0.25">
      <c r="A44" s="233" t="s">
        <v>11</v>
      </c>
      <c r="B44" s="234" t="s">
        <v>63</v>
      </c>
      <c r="C44" s="51">
        <v>42755</v>
      </c>
      <c r="D44" s="35">
        <v>6023</v>
      </c>
      <c r="E44" s="51">
        <v>43105</v>
      </c>
      <c r="F44" s="51">
        <v>45854</v>
      </c>
      <c r="G44" s="114" t="s">
        <v>122</v>
      </c>
      <c r="H44" s="33">
        <v>150000000</v>
      </c>
      <c r="I44" s="33">
        <v>148801129.81</v>
      </c>
      <c r="J44" s="52">
        <v>0.9920075320666667</v>
      </c>
      <c r="K44" s="28">
        <v>1198870.1899999976</v>
      </c>
      <c r="M44" s="231"/>
      <c r="N44" s="231"/>
    </row>
    <row r="45" spans="1:14" x14ac:dyDescent="0.25">
      <c r="A45" s="233" t="s">
        <v>11</v>
      </c>
      <c r="B45" s="234" t="s">
        <v>64</v>
      </c>
      <c r="C45" s="51">
        <v>43095</v>
      </c>
      <c r="D45" s="30">
        <v>6143</v>
      </c>
      <c r="E45" s="51">
        <v>43319</v>
      </c>
      <c r="F45" s="51">
        <v>46185</v>
      </c>
      <c r="G45" s="114">
        <v>1.0328767123287672</v>
      </c>
      <c r="H45" s="33">
        <v>150000000</v>
      </c>
      <c r="I45" s="33">
        <v>130921741.74000001</v>
      </c>
      <c r="J45" s="52">
        <v>0.87281161160000009</v>
      </c>
      <c r="K45" s="28">
        <v>19078258.25999999</v>
      </c>
    </row>
    <row r="46" spans="1:14" x14ac:dyDescent="0.25">
      <c r="A46" s="233" t="s">
        <v>11</v>
      </c>
      <c r="B46" s="235" t="s">
        <v>51</v>
      </c>
      <c r="C46" s="51">
        <v>43404</v>
      </c>
      <c r="D46" s="30">
        <v>6347</v>
      </c>
      <c r="E46" s="51">
        <v>43665</v>
      </c>
      <c r="F46" s="51">
        <v>46045</v>
      </c>
      <c r="G46" s="114">
        <v>0.64931506849315068</v>
      </c>
      <c r="H46" s="33">
        <v>170000000</v>
      </c>
      <c r="I46" s="33">
        <v>157965758.61000001</v>
      </c>
      <c r="J46" s="52">
        <v>0.92921034476470599</v>
      </c>
      <c r="K46" s="28">
        <v>12034241.389999986</v>
      </c>
    </row>
    <row r="47" spans="1:14" x14ac:dyDescent="0.25">
      <c r="A47" s="233" t="s">
        <v>17</v>
      </c>
      <c r="B47" s="234" t="s">
        <v>43</v>
      </c>
      <c r="C47" s="51">
        <v>42965</v>
      </c>
      <c r="D47" s="30">
        <v>6237</v>
      </c>
      <c r="E47" s="51">
        <v>43437</v>
      </c>
      <c r="F47" s="51">
        <v>45813</v>
      </c>
      <c r="G47" s="114">
        <v>0</v>
      </c>
      <c r="H47" s="33">
        <v>100000000</v>
      </c>
      <c r="I47" s="33">
        <v>100000000</v>
      </c>
      <c r="J47" s="52">
        <v>1</v>
      </c>
      <c r="K47" s="28">
        <v>0</v>
      </c>
    </row>
    <row r="48" spans="1:14" x14ac:dyDescent="0.25">
      <c r="A48" s="233" t="s">
        <v>17</v>
      </c>
      <c r="B48" s="234" t="s">
        <v>44</v>
      </c>
      <c r="C48" s="51">
        <v>42965</v>
      </c>
      <c r="D48" s="30">
        <v>6235</v>
      </c>
      <c r="E48" s="51">
        <v>43427</v>
      </c>
      <c r="F48" s="51">
        <v>45990</v>
      </c>
      <c r="G48" s="114" t="s">
        <v>76</v>
      </c>
      <c r="H48" s="33">
        <v>100000000</v>
      </c>
      <c r="I48" s="33">
        <v>80270580.949999988</v>
      </c>
      <c r="J48" s="52">
        <v>0.80270580949999992</v>
      </c>
      <c r="K48" s="28">
        <v>19729419.050000012</v>
      </c>
    </row>
    <row r="49" spans="1:13" x14ac:dyDescent="0.25">
      <c r="A49" s="233" t="s">
        <v>17</v>
      </c>
      <c r="B49" s="234" t="s">
        <v>27</v>
      </c>
      <c r="C49" s="51">
        <v>41733</v>
      </c>
      <c r="D49" s="30">
        <v>5301</v>
      </c>
      <c r="E49" s="51">
        <v>41941</v>
      </c>
      <c r="F49" s="123">
        <v>45838</v>
      </c>
      <c r="G49" s="114">
        <v>0</v>
      </c>
      <c r="H49" s="33">
        <v>222076000</v>
      </c>
      <c r="I49" s="136">
        <v>206946285.25999999</v>
      </c>
      <c r="J49" s="52">
        <v>0.93187145508744751</v>
      </c>
      <c r="K49" s="28">
        <v>15129714.74000001</v>
      </c>
    </row>
    <row r="50" spans="1:13" x14ac:dyDescent="0.25">
      <c r="A50" s="233" t="s">
        <v>17</v>
      </c>
      <c r="B50" s="234" t="s">
        <v>21</v>
      </c>
      <c r="C50" s="51">
        <v>43224</v>
      </c>
      <c r="D50" s="35">
        <v>6151</v>
      </c>
      <c r="E50" s="51">
        <v>43361</v>
      </c>
      <c r="F50" s="123">
        <v>45919</v>
      </c>
      <c r="G50" s="114" t="s">
        <v>104</v>
      </c>
      <c r="H50" s="33">
        <v>400000000</v>
      </c>
      <c r="I50" s="33">
        <v>400000000.00000006</v>
      </c>
      <c r="J50" s="52">
        <v>1.0000000000000002</v>
      </c>
      <c r="K50" s="28">
        <v>0</v>
      </c>
    </row>
    <row r="51" spans="1:13" x14ac:dyDescent="0.25">
      <c r="A51" s="233" t="s">
        <v>17</v>
      </c>
      <c r="B51" s="234" t="s">
        <v>45</v>
      </c>
      <c r="C51" s="51">
        <v>42641</v>
      </c>
      <c r="D51" s="35">
        <v>6024</v>
      </c>
      <c r="E51" s="51">
        <v>43104</v>
      </c>
      <c r="F51" s="123">
        <v>46403</v>
      </c>
      <c r="G51" s="114">
        <v>1.6301369863013699</v>
      </c>
      <c r="H51" s="33">
        <v>100000000</v>
      </c>
      <c r="I51" s="33">
        <v>93403743.070000008</v>
      </c>
      <c r="J51" s="52">
        <v>0.93403743070000012</v>
      </c>
      <c r="K51" s="103">
        <v>6596256.9299999923</v>
      </c>
    </row>
    <row r="52" spans="1:13" x14ac:dyDescent="0.25">
      <c r="A52" s="233" t="s">
        <v>17</v>
      </c>
      <c r="B52" s="234" t="s">
        <v>94</v>
      </c>
      <c r="C52" s="53">
        <v>44067</v>
      </c>
      <c r="D52" s="22">
        <v>6684</v>
      </c>
      <c r="E52" s="53">
        <v>44188</v>
      </c>
      <c r="F52" s="217">
        <v>46015</v>
      </c>
      <c r="G52" s="114" t="s">
        <v>75</v>
      </c>
      <c r="H52" s="54">
        <v>212000000</v>
      </c>
      <c r="I52" s="54">
        <v>122903390.33</v>
      </c>
      <c r="J52" s="55">
        <v>0.57973297325471695</v>
      </c>
      <c r="K52" s="28">
        <v>89096609.670000002</v>
      </c>
    </row>
    <row r="53" spans="1:13" x14ac:dyDescent="0.25">
      <c r="A53" s="233" t="s">
        <v>11</v>
      </c>
      <c r="B53" s="234" t="s">
        <v>95</v>
      </c>
      <c r="C53" s="53">
        <v>44144</v>
      </c>
      <c r="D53" s="22">
        <v>6876</v>
      </c>
      <c r="E53" s="53">
        <v>44546</v>
      </c>
      <c r="F53" s="217">
        <v>46373</v>
      </c>
      <c r="G53" s="114">
        <v>1</v>
      </c>
      <c r="H53" s="54">
        <v>250000000</v>
      </c>
      <c r="I53" s="54">
        <v>93431179.849999994</v>
      </c>
      <c r="J53" s="55">
        <v>0.37372471939999996</v>
      </c>
      <c r="K53" s="28">
        <v>156568820.15000001</v>
      </c>
    </row>
    <row r="54" spans="1:13" x14ac:dyDescent="0.25">
      <c r="A54" s="236" t="s">
        <v>17</v>
      </c>
      <c r="B54" s="237" t="s">
        <v>68</v>
      </c>
      <c r="C54" s="53">
        <v>43893</v>
      </c>
      <c r="D54" s="22">
        <v>6897</v>
      </c>
      <c r="E54" s="53">
        <v>44652</v>
      </c>
      <c r="F54" s="217">
        <v>47578</v>
      </c>
      <c r="G54" s="114">
        <v>4.8493150684931505</v>
      </c>
      <c r="H54" s="54">
        <v>100000000</v>
      </c>
      <c r="I54" s="54">
        <v>25926252.190000001</v>
      </c>
      <c r="J54" s="55">
        <v>0.25926252189999999</v>
      </c>
      <c r="K54" s="28">
        <v>74073747.810000002</v>
      </c>
    </row>
    <row r="55" spans="1:13" x14ac:dyDescent="0.25">
      <c r="A55" s="236" t="s">
        <v>17</v>
      </c>
      <c r="B55" s="238" t="s">
        <v>83</v>
      </c>
      <c r="C55" s="53">
        <v>44061</v>
      </c>
      <c r="D55" s="22">
        <v>7124</v>
      </c>
      <c r="E55" s="53">
        <v>45114</v>
      </c>
      <c r="F55" s="217">
        <v>46944</v>
      </c>
      <c r="G55" s="114">
        <v>3.1123287671232878</v>
      </c>
      <c r="H55" s="54">
        <v>52292000</v>
      </c>
      <c r="I55" s="54">
        <v>5802379.2200000007</v>
      </c>
      <c r="J55" s="55">
        <v>0.11096112636732197</v>
      </c>
      <c r="K55" s="28">
        <v>46489620.780000001</v>
      </c>
    </row>
    <row r="56" spans="1:13" x14ac:dyDescent="0.25">
      <c r="A56" s="236" t="s">
        <v>17</v>
      </c>
      <c r="B56" s="238" t="s">
        <v>96</v>
      </c>
      <c r="C56" s="53">
        <v>45050</v>
      </c>
      <c r="D56" s="22">
        <v>7182</v>
      </c>
      <c r="E56" s="53">
        <v>45217</v>
      </c>
      <c r="F56" s="217">
        <v>47050</v>
      </c>
      <c r="G56" s="114">
        <v>3.4027397260273973</v>
      </c>
      <c r="H56" s="54">
        <v>160000000</v>
      </c>
      <c r="I56" s="54">
        <v>1574442.25</v>
      </c>
      <c r="J56" s="55">
        <v>9.8402640624999996E-3</v>
      </c>
      <c r="K56" s="28">
        <v>158425557.75</v>
      </c>
    </row>
    <row r="57" spans="1:13" x14ac:dyDescent="0.25">
      <c r="A57" s="36"/>
      <c r="B57" s="37" t="s">
        <v>28</v>
      </c>
      <c r="C57" s="132"/>
      <c r="D57" s="38"/>
      <c r="E57" s="38"/>
      <c r="F57" s="38"/>
      <c r="G57" s="133"/>
      <c r="H57" s="39">
        <v>2166368000</v>
      </c>
      <c r="I57" s="39">
        <v>1567946883.28</v>
      </c>
      <c r="J57" s="3">
        <v>0.72376756085761973</v>
      </c>
      <c r="K57" s="39">
        <v>598421116.72000003</v>
      </c>
    </row>
    <row r="58" spans="1:13" x14ac:dyDescent="0.25">
      <c r="A58" s="25"/>
      <c r="B58" s="41"/>
      <c r="C58" s="41"/>
      <c r="D58" s="41"/>
      <c r="E58" s="41"/>
      <c r="F58" s="41"/>
      <c r="G58" s="2"/>
      <c r="H58" s="41"/>
      <c r="I58" s="41"/>
      <c r="J58" s="43"/>
      <c r="K58" s="43"/>
    </row>
    <row r="59" spans="1:13" x14ac:dyDescent="0.25">
      <c r="A59" s="233" t="s">
        <v>17</v>
      </c>
      <c r="B59" s="234" t="s">
        <v>44</v>
      </c>
      <c r="C59" s="53">
        <v>42975</v>
      </c>
      <c r="D59" s="25">
        <v>6235</v>
      </c>
      <c r="E59" s="53">
        <v>43427</v>
      </c>
      <c r="F59" s="53">
        <v>46006</v>
      </c>
      <c r="G59" s="115" t="s">
        <v>75</v>
      </c>
      <c r="H59" s="54">
        <v>42857143</v>
      </c>
      <c r="I59" s="54">
        <v>36619928.880000003</v>
      </c>
      <c r="J59" s="134">
        <v>0.85446500435178341</v>
      </c>
      <c r="K59" s="28">
        <v>6237214.1199999973</v>
      </c>
      <c r="M59" s="231"/>
    </row>
    <row r="60" spans="1:13" x14ac:dyDescent="0.25">
      <c r="A60" s="233" t="s">
        <v>17</v>
      </c>
      <c r="B60" s="234" t="s">
        <v>45</v>
      </c>
      <c r="C60" s="53">
        <v>42640</v>
      </c>
      <c r="D60" s="25">
        <v>6024</v>
      </c>
      <c r="E60" s="53">
        <v>43104</v>
      </c>
      <c r="F60" s="53">
        <v>46065</v>
      </c>
      <c r="G60" s="115">
        <v>0.70410958904109588</v>
      </c>
      <c r="H60" s="54">
        <v>42750000</v>
      </c>
      <c r="I60" s="54">
        <v>36695088.579999998</v>
      </c>
      <c r="J60" s="55">
        <v>0.85836464514619881</v>
      </c>
      <c r="K60" s="54">
        <v>6054911.4200000018</v>
      </c>
    </row>
    <row r="61" spans="1:13" x14ac:dyDescent="0.25">
      <c r="A61" s="233" t="s">
        <v>17</v>
      </c>
      <c r="B61" s="234" t="s">
        <v>69</v>
      </c>
      <c r="C61" s="53">
        <v>44516</v>
      </c>
      <c r="D61" s="25">
        <v>6898</v>
      </c>
      <c r="E61" s="53">
        <v>44652</v>
      </c>
      <c r="F61" s="53">
        <v>47219</v>
      </c>
      <c r="G61" s="115">
        <v>3.8657534246575342</v>
      </c>
      <c r="H61" s="54">
        <v>354245764</v>
      </c>
      <c r="I61" s="54">
        <v>58290405.519999996</v>
      </c>
      <c r="J61" s="55">
        <v>0.16454792532113383</v>
      </c>
      <c r="K61" s="54">
        <v>295955358.48000002</v>
      </c>
    </row>
    <row r="62" spans="1:13" x14ac:dyDescent="0.25">
      <c r="A62" s="233" t="s">
        <v>17</v>
      </c>
      <c r="B62" s="234" t="s">
        <v>98</v>
      </c>
      <c r="C62" s="137">
        <v>43948</v>
      </c>
      <c r="D62" s="40">
        <v>7119</v>
      </c>
      <c r="E62" s="137">
        <v>45113</v>
      </c>
      <c r="F62" s="137">
        <v>46948</v>
      </c>
      <c r="G62" s="115">
        <v>3.1232876712328768</v>
      </c>
      <c r="H62" s="172">
        <v>220000000</v>
      </c>
      <c r="I62" s="172">
        <v>31290071</v>
      </c>
      <c r="J62" s="173">
        <v>0.14222759545454544</v>
      </c>
      <c r="K62" s="54">
        <v>188709929</v>
      </c>
    </row>
    <row r="63" spans="1:13" x14ac:dyDescent="0.25">
      <c r="A63" s="233" t="s">
        <v>11</v>
      </c>
      <c r="B63" s="234" t="s">
        <v>86</v>
      </c>
      <c r="C63" s="137">
        <v>44995</v>
      </c>
      <c r="D63" s="40">
        <v>7153</v>
      </c>
      <c r="E63" s="137">
        <v>45184</v>
      </c>
      <c r="F63" s="137">
        <v>46657</v>
      </c>
      <c r="G63" s="115">
        <v>2.3260273972602739</v>
      </c>
      <c r="H63" s="172">
        <v>45000000</v>
      </c>
      <c r="I63" s="172">
        <v>35000</v>
      </c>
      <c r="J63" s="173">
        <v>7.7777777777777773E-4</v>
      </c>
      <c r="K63" s="57">
        <v>44965000</v>
      </c>
    </row>
    <row r="64" spans="1:13" x14ac:dyDescent="0.25">
      <c r="A64" s="36"/>
      <c r="B64" s="37" t="s">
        <v>29</v>
      </c>
      <c r="C64" s="38"/>
      <c r="D64" s="38"/>
      <c r="E64" s="38"/>
      <c r="F64" s="38"/>
      <c r="G64" s="1"/>
      <c r="H64" s="174">
        <v>704852907</v>
      </c>
      <c r="I64" s="174">
        <v>162930493.98000002</v>
      </c>
      <c r="J64" s="3">
        <v>0.23115531249415705</v>
      </c>
      <c r="K64" s="174">
        <v>541922413.01999998</v>
      </c>
    </row>
    <row r="65" spans="1:11" x14ac:dyDescent="0.25">
      <c r="A65" s="25"/>
      <c r="B65" s="60"/>
      <c r="C65" s="61"/>
      <c r="D65" s="61"/>
      <c r="E65" s="61"/>
      <c r="F65" s="61"/>
      <c r="G65" s="4"/>
      <c r="H65" s="62"/>
      <c r="I65" s="62"/>
      <c r="J65" s="5"/>
      <c r="K65" s="62"/>
    </row>
    <row r="66" spans="1:11" x14ac:dyDescent="0.25">
      <c r="A66" s="20" t="s">
        <v>12</v>
      </c>
      <c r="B66" s="63" t="s">
        <v>46</v>
      </c>
      <c r="C66" s="53">
        <v>42649</v>
      </c>
      <c r="D66" s="25">
        <v>6215</v>
      </c>
      <c r="E66" s="53">
        <v>43404</v>
      </c>
      <c r="F66" s="53">
        <v>45838</v>
      </c>
      <c r="G66" s="115">
        <v>0</v>
      </c>
      <c r="H66" s="95">
        <v>9687700.3635280002</v>
      </c>
      <c r="I66" s="96">
        <v>8241592.1996560004</v>
      </c>
      <c r="J66" s="31">
        <v>0.85072740592635687</v>
      </c>
      <c r="K66" s="27">
        <v>1446108.1638719998</v>
      </c>
    </row>
    <row r="67" spans="1:11" x14ac:dyDescent="0.25">
      <c r="A67" s="36"/>
      <c r="B67" s="37" t="s">
        <v>30</v>
      </c>
      <c r="C67" s="38"/>
      <c r="D67" s="38"/>
      <c r="E67" s="38"/>
      <c r="F67" s="38"/>
      <c r="G67" s="1"/>
      <c r="H67" s="174">
        <v>9687700.3635280002</v>
      </c>
      <c r="I67" s="174">
        <v>8241592.1996560004</v>
      </c>
      <c r="J67" s="3">
        <v>0.85072740592635687</v>
      </c>
      <c r="K67" s="174">
        <v>1446108.1638719998</v>
      </c>
    </row>
    <row r="68" spans="1:11" x14ac:dyDescent="0.25">
      <c r="A68" s="20"/>
      <c r="B68" s="66"/>
      <c r="C68" s="124"/>
      <c r="D68" s="124"/>
      <c r="E68" s="124"/>
      <c r="F68" s="124"/>
      <c r="G68" s="118"/>
      <c r="H68" s="119"/>
      <c r="I68" s="119"/>
      <c r="J68" s="120"/>
      <c r="K68" s="119"/>
    </row>
    <row r="69" spans="1:11" x14ac:dyDescent="0.25">
      <c r="A69" s="20" t="s">
        <v>11</v>
      </c>
      <c r="B69" s="121" t="s">
        <v>66</v>
      </c>
      <c r="C69" s="123">
        <v>42786</v>
      </c>
      <c r="D69" s="125">
        <v>6023</v>
      </c>
      <c r="E69" s="123">
        <v>43105</v>
      </c>
      <c r="F69" s="51">
        <v>46022</v>
      </c>
      <c r="G69" s="243" t="s">
        <v>75</v>
      </c>
      <c r="H69" s="101">
        <v>21600000</v>
      </c>
      <c r="I69" s="27">
        <v>21180854.869999997</v>
      </c>
      <c r="J69" s="122">
        <v>0.98059513287037026</v>
      </c>
      <c r="K69" s="27">
        <v>419145.13000000268</v>
      </c>
    </row>
    <row r="70" spans="1:11" x14ac:dyDescent="0.25">
      <c r="A70" s="25" t="s">
        <v>11</v>
      </c>
      <c r="B70" s="121" t="s">
        <v>66</v>
      </c>
      <c r="C70" s="53">
        <v>42786</v>
      </c>
      <c r="D70" s="22">
        <v>6023</v>
      </c>
      <c r="E70" s="53">
        <v>43105</v>
      </c>
      <c r="F70" s="53">
        <v>46022</v>
      </c>
      <c r="G70" s="243" t="s">
        <v>75</v>
      </c>
      <c r="H70" s="50">
        <v>10400000</v>
      </c>
      <c r="I70" s="28">
        <v>4385267.83</v>
      </c>
      <c r="J70" s="6">
        <v>0.42166036826923076</v>
      </c>
      <c r="K70" s="28">
        <v>6014732.1699999999</v>
      </c>
    </row>
    <row r="71" spans="1:11" x14ac:dyDescent="0.25">
      <c r="A71" s="36"/>
      <c r="B71" s="37" t="s">
        <v>32</v>
      </c>
      <c r="C71" s="132"/>
      <c r="D71" s="38"/>
      <c r="E71" s="38"/>
      <c r="F71" s="105"/>
      <c r="G71" s="104"/>
      <c r="H71" s="39">
        <v>32000000</v>
      </c>
      <c r="I71" s="39">
        <v>25566122.699999996</v>
      </c>
      <c r="J71" s="3">
        <v>0.79894133437499981</v>
      </c>
      <c r="K71" s="39">
        <v>6433877.3000000045</v>
      </c>
    </row>
    <row r="72" spans="1:11" x14ac:dyDescent="0.25">
      <c r="A72" s="20"/>
      <c r="B72" s="66"/>
      <c r="C72" s="21"/>
      <c r="D72" s="21"/>
      <c r="E72" s="99"/>
      <c r="F72" s="19"/>
      <c r="G72" s="97"/>
      <c r="H72" s="100"/>
      <c r="I72" s="100"/>
      <c r="J72" s="98"/>
      <c r="K72" s="100"/>
    </row>
    <row r="73" spans="1:11" x14ac:dyDescent="0.25">
      <c r="A73" s="20" t="s">
        <v>11</v>
      </c>
      <c r="B73" s="21" t="s">
        <v>33</v>
      </c>
      <c r="C73" s="51">
        <v>43080</v>
      </c>
      <c r="D73" s="23">
        <v>6143</v>
      </c>
      <c r="E73" s="53">
        <v>43319</v>
      </c>
      <c r="F73" s="24">
        <v>46734</v>
      </c>
      <c r="G73" s="116">
        <v>2.4547945205479453</v>
      </c>
      <c r="H73" s="28">
        <v>94000000</v>
      </c>
      <c r="I73" s="28">
        <v>60762535.569999993</v>
      </c>
      <c r="J73" s="6">
        <v>0.64640995287234038</v>
      </c>
      <c r="K73" s="28">
        <v>33237464.430000007</v>
      </c>
    </row>
    <row r="74" spans="1:11" x14ac:dyDescent="0.25">
      <c r="A74" s="25"/>
      <c r="B74" s="37" t="s">
        <v>34</v>
      </c>
      <c r="C74" s="132"/>
      <c r="D74" s="38"/>
      <c r="E74" s="38"/>
      <c r="F74" s="65"/>
      <c r="G74" s="142"/>
      <c r="H74" s="140">
        <v>94000000</v>
      </c>
      <c r="I74" s="140">
        <v>60762535.569999993</v>
      </c>
      <c r="J74" s="141">
        <v>0.64640995287234038</v>
      </c>
      <c r="K74" s="143">
        <v>33237464.430000007</v>
      </c>
    </row>
    <row r="75" spans="1:11" x14ac:dyDescent="0.25">
      <c r="A75" s="153"/>
      <c r="B75" s="148"/>
      <c r="C75" s="151"/>
      <c r="D75" s="151"/>
      <c r="E75" s="151"/>
      <c r="F75" s="152"/>
      <c r="G75" s="147"/>
      <c r="H75" s="146"/>
      <c r="I75" s="144"/>
      <c r="J75" s="145"/>
      <c r="K75" s="144"/>
    </row>
    <row r="76" spans="1:11" x14ac:dyDescent="0.25">
      <c r="A76" s="84"/>
      <c r="B76" s="83"/>
      <c r="C76" s="250"/>
      <c r="D76" s="251"/>
      <c r="E76" s="250"/>
      <c r="F76" s="250"/>
      <c r="G76" s="252"/>
      <c r="H76" s="256"/>
      <c r="I76" s="257"/>
      <c r="J76" s="258"/>
      <c r="K76" s="256"/>
    </row>
    <row r="77" spans="1:11" x14ac:dyDescent="0.25">
      <c r="A77" s="72" t="s">
        <v>105</v>
      </c>
      <c r="B77" s="72"/>
      <c r="C77" s="73"/>
      <c r="D77" s="73"/>
      <c r="E77" s="72"/>
      <c r="F77" s="72"/>
      <c r="G77" s="8"/>
      <c r="H77" s="74">
        <v>5612208607.3635283</v>
      </c>
      <c r="I77" s="74">
        <v>2907736805.9196558</v>
      </c>
      <c r="J77" s="9">
        <v>0.51810918113495352</v>
      </c>
      <c r="K77" s="74">
        <v>2704471801.4438725</v>
      </c>
    </row>
    <row r="78" spans="1:11" x14ac:dyDescent="0.25">
      <c r="A78" s="75"/>
      <c r="B78" s="75"/>
      <c r="C78" s="76"/>
      <c r="D78" s="76"/>
      <c r="E78" s="75"/>
      <c r="F78" s="75"/>
      <c r="G78" s="10"/>
      <c r="H78" s="77"/>
      <c r="I78" s="78"/>
      <c r="J78" s="79"/>
      <c r="K78" s="77"/>
    </row>
    <row r="79" spans="1:11" x14ac:dyDescent="0.25">
      <c r="A79" s="14"/>
      <c r="B79" s="13"/>
      <c r="C79" s="13"/>
      <c r="D79" s="13"/>
      <c r="E79" s="13"/>
      <c r="F79" s="13"/>
      <c r="H79" s="17"/>
      <c r="I79" s="17"/>
      <c r="J79" s="319"/>
      <c r="K79" s="17"/>
    </row>
    <row r="80" spans="1:11" ht="18.75" x14ac:dyDescent="0.3">
      <c r="A80" s="193"/>
      <c r="B80" s="193"/>
      <c r="C80" s="193"/>
      <c r="D80" s="193"/>
      <c r="E80" s="193" t="s">
        <v>35</v>
      </c>
      <c r="F80" s="193"/>
      <c r="G80" s="193"/>
      <c r="H80" s="193"/>
      <c r="I80" s="193"/>
      <c r="J80" s="193"/>
      <c r="K80" s="193"/>
    </row>
    <row r="81" spans="1:14" ht="18.75" x14ac:dyDescent="0.3">
      <c r="A81" s="194"/>
      <c r="B81" s="194"/>
      <c r="C81" s="194"/>
      <c r="D81" s="194"/>
      <c r="E81" s="194" t="s">
        <v>50</v>
      </c>
      <c r="F81" s="194"/>
      <c r="G81" s="194"/>
      <c r="H81" s="194"/>
      <c r="I81" s="194"/>
      <c r="J81" s="194"/>
      <c r="K81" s="194"/>
    </row>
    <row r="82" spans="1:14" x14ac:dyDescent="0.25">
      <c r="A82" s="14"/>
      <c r="B82" s="13"/>
      <c r="C82" s="13"/>
      <c r="D82" s="13"/>
      <c r="E82" s="13"/>
      <c r="F82" s="13"/>
      <c r="H82" s="13"/>
      <c r="I82" s="13"/>
      <c r="J82" s="13"/>
      <c r="K82" s="13"/>
    </row>
    <row r="83" spans="1:14" ht="15" customHeight="1" x14ac:dyDescent="0.25">
      <c r="A83" s="362" t="s">
        <v>1</v>
      </c>
      <c r="B83" s="364" t="s">
        <v>2</v>
      </c>
      <c r="C83" s="366" t="s">
        <v>3</v>
      </c>
      <c r="D83" s="368" t="s">
        <v>4</v>
      </c>
      <c r="E83" s="369"/>
      <c r="F83" s="317" t="s">
        <v>5</v>
      </c>
      <c r="G83" s="370" t="s">
        <v>47</v>
      </c>
      <c r="H83" s="372" t="s">
        <v>48</v>
      </c>
      <c r="I83" s="374" t="s">
        <v>56</v>
      </c>
      <c r="J83" s="375"/>
      <c r="K83" s="376" t="s">
        <v>6</v>
      </c>
    </row>
    <row r="84" spans="1:14" x14ac:dyDescent="0.25">
      <c r="A84" s="363" t="s">
        <v>1</v>
      </c>
      <c r="B84" s="378"/>
      <c r="C84" s="367"/>
      <c r="D84" s="15" t="s">
        <v>8</v>
      </c>
      <c r="E84" s="16" t="s">
        <v>9</v>
      </c>
      <c r="F84" s="318" t="s">
        <v>36</v>
      </c>
      <c r="G84" s="371"/>
      <c r="H84" s="373" t="s">
        <v>49</v>
      </c>
      <c r="I84" s="16" t="s">
        <v>7</v>
      </c>
      <c r="J84" s="16" t="s">
        <v>10</v>
      </c>
      <c r="K84" s="377"/>
    </row>
    <row r="85" spans="1:14" x14ac:dyDescent="0.25">
      <c r="A85" s="25"/>
      <c r="B85" s="60"/>
      <c r="C85" s="61"/>
      <c r="D85" s="61"/>
      <c r="E85" s="61"/>
      <c r="F85" s="61"/>
      <c r="G85" s="4"/>
      <c r="H85" s="62"/>
      <c r="I85" s="62"/>
      <c r="J85" s="5"/>
      <c r="K85" s="62"/>
    </row>
    <row r="86" spans="1:14" x14ac:dyDescent="0.25">
      <c r="A86" s="20" t="s">
        <v>19</v>
      </c>
      <c r="B86" s="21" t="s">
        <v>22</v>
      </c>
      <c r="C86" s="53">
        <v>42934</v>
      </c>
      <c r="D86" s="32">
        <v>6144</v>
      </c>
      <c r="E86" s="53">
        <v>43335</v>
      </c>
      <c r="F86" s="53">
        <v>45888</v>
      </c>
      <c r="G86" s="115" t="s">
        <v>110</v>
      </c>
      <c r="H86" s="54">
        <v>20000000</v>
      </c>
      <c r="I86" s="54">
        <v>19056241.609999999</v>
      </c>
      <c r="J86" s="6">
        <v>0.95281208049999999</v>
      </c>
      <c r="K86" s="28">
        <v>943758.3900000006</v>
      </c>
      <c r="M86" s="231"/>
      <c r="N86" s="231"/>
    </row>
    <row r="87" spans="1:14" x14ac:dyDescent="0.25">
      <c r="A87" s="20" t="s">
        <v>17</v>
      </c>
      <c r="B87" s="21" t="s">
        <v>81</v>
      </c>
      <c r="C87" s="215">
        <v>44677</v>
      </c>
      <c r="D87" s="216">
        <v>7074</v>
      </c>
      <c r="E87" s="135">
        <v>45040</v>
      </c>
      <c r="F87" s="56">
        <v>47232</v>
      </c>
      <c r="G87" s="115">
        <v>3.9013698630136986</v>
      </c>
      <c r="H87" s="54">
        <v>60000000</v>
      </c>
      <c r="I87" s="54">
        <v>207510</v>
      </c>
      <c r="J87" s="6">
        <v>3.4585000000000002E-3</v>
      </c>
      <c r="K87" s="28">
        <v>59792490</v>
      </c>
    </row>
    <row r="88" spans="1:14" x14ac:dyDescent="0.25">
      <c r="A88" s="36"/>
      <c r="B88" s="37" t="s">
        <v>37</v>
      </c>
      <c r="C88" s="38"/>
      <c r="D88" s="38"/>
      <c r="E88" s="38"/>
      <c r="F88" s="65"/>
      <c r="G88" s="1"/>
      <c r="H88" s="39">
        <v>80000000</v>
      </c>
      <c r="I88" s="39">
        <v>19263751.609999999</v>
      </c>
      <c r="J88" s="3">
        <v>0.24079689512499999</v>
      </c>
      <c r="K88" s="39">
        <v>60736248.390000001</v>
      </c>
    </row>
    <row r="89" spans="1:14" x14ac:dyDescent="0.25">
      <c r="A89" s="25"/>
      <c r="B89" s="158"/>
      <c r="C89" s="151"/>
      <c r="D89" s="159"/>
      <c r="E89" s="159"/>
      <c r="F89" s="152"/>
      <c r="G89" s="164"/>
      <c r="H89" s="144"/>
      <c r="I89" s="144"/>
      <c r="J89" s="145"/>
      <c r="K89" s="160"/>
    </row>
    <row r="90" spans="1:14" x14ac:dyDescent="0.25">
      <c r="A90" s="25" t="s">
        <v>17</v>
      </c>
      <c r="B90" s="138" t="s">
        <v>79</v>
      </c>
      <c r="C90" s="139">
        <v>44070</v>
      </c>
      <c r="D90" s="149">
        <v>7088</v>
      </c>
      <c r="E90" s="150">
        <v>45057</v>
      </c>
      <c r="F90" s="150">
        <v>47250</v>
      </c>
      <c r="G90" s="240">
        <v>3.9506849315068493</v>
      </c>
      <c r="H90" s="154">
        <v>63240285.37784858</v>
      </c>
      <c r="I90" s="154">
        <v>0</v>
      </c>
      <c r="J90" s="155">
        <v>0</v>
      </c>
      <c r="K90" s="154">
        <v>63240285.37784858</v>
      </c>
    </row>
    <row r="91" spans="1:14" x14ac:dyDescent="0.25">
      <c r="A91" s="25" t="s">
        <v>11</v>
      </c>
      <c r="B91" s="138" t="s">
        <v>84</v>
      </c>
      <c r="C91" s="198">
        <v>44426</v>
      </c>
      <c r="D91" s="199">
        <v>7147</v>
      </c>
      <c r="E91" s="200">
        <v>45184</v>
      </c>
      <c r="F91" s="200">
        <v>47376</v>
      </c>
      <c r="G91" s="240">
        <v>4.2958904109589042</v>
      </c>
      <c r="H91" s="154">
        <v>64376255.454734363</v>
      </c>
      <c r="I91" s="154">
        <v>57562230.546899229</v>
      </c>
      <c r="J91" s="155">
        <v>0.89415313364061133</v>
      </c>
      <c r="K91" s="154">
        <v>6814024.9078351334</v>
      </c>
    </row>
    <row r="92" spans="1:14" x14ac:dyDescent="0.25">
      <c r="A92" s="25"/>
      <c r="B92" s="350" t="s">
        <v>80</v>
      </c>
      <c r="C92" s="345"/>
      <c r="D92" s="346"/>
      <c r="E92" s="346"/>
      <c r="F92" s="346"/>
      <c r="G92" s="351"/>
      <c r="H92" s="352">
        <v>127616540.83258295</v>
      </c>
      <c r="I92" s="352">
        <v>57562230.546899229</v>
      </c>
      <c r="J92" s="353">
        <v>0.4510561888870952</v>
      </c>
      <c r="K92" s="352">
        <v>70054310.285683721</v>
      </c>
    </row>
    <row r="93" spans="1:14" x14ac:dyDescent="0.25">
      <c r="A93" s="163"/>
      <c r="B93" s="169"/>
      <c r="C93" s="167"/>
      <c r="D93" s="171"/>
      <c r="E93" s="171"/>
      <c r="F93" s="157"/>
      <c r="G93" s="168"/>
      <c r="H93" s="161"/>
      <c r="I93" s="162"/>
      <c r="J93" s="162"/>
      <c r="K93" s="161"/>
    </row>
    <row r="94" spans="1:14" x14ac:dyDescent="0.25">
      <c r="A94" s="201" t="s">
        <v>11</v>
      </c>
      <c r="B94" s="207" t="s">
        <v>86</v>
      </c>
      <c r="C94" s="208">
        <v>44924</v>
      </c>
      <c r="D94" s="209">
        <v>7153</v>
      </c>
      <c r="E94" s="208">
        <v>45184</v>
      </c>
      <c r="F94" s="208">
        <v>45915</v>
      </c>
      <c r="G94" s="241" t="s">
        <v>104</v>
      </c>
      <c r="H94" s="210">
        <v>75000000</v>
      </c>
      <c r="I94" s="211">
        <v>0</v>
      </c>
      <c r="J94" s="212">
        <v>0</v>
      </c>
      <c r="K94" s="202">
        <v>75000000</v>
      </c>
    </row>
    <row r="95" spans="1:14" x14ac:dyDescent="0.25">
      <c r="A95" s="213"/>
      <c r="B95" s="354" t="s">
        <v>87</v>
      </c>
      <c r="C95" s="347"/>
      <c r="D95" s="347"/>
      <c r="E95" s="347"/>
      <c r="F95" s="347"/>
      <c r="G95" s="355"/>
      <c r="H95" s="244">
        <v>75000000</v>
      </c>
      <c r="I95" s="354">
        <v>0</v>
      </c>
      <c r="J95" s="354">
        <v>0</v>
      </c>
      <c r="K95" s="244">
        <v>75000000</v>
      </c>
    </row>
    <row r="96" spans="1:14" x14ac:dyDescent="0.25">
      <c r="A96" s="383" t="s">
        <v>11</v>
      </c>
      <c r="B96" s="162"/>
      <c r="C96" s="167"/>
      <c r="D96" s="167"/>
      <c r="E96" s="167"/>
      <c r="F96" s="167"/>
      <c r="G96" s="168"/>
      <c r="H96" s="161"/>
      <c r="I96" s="162"/>
      <c r="J96" s="221"/>
      <c r="K96" s="220"/>
    </row>
    <row r="97" spans="1:11" x14ac:dyDescent="0.25">
      <c r="A97" s="384"/>
      <c r="B97" s="211" t="s">
        <v>89</v>
      </c>
      <c r="C97" s="208">
        <v>44952</v>
      </c>
      <c r="D97" s="209">
        <v>7414</v>
      </c>
      <c r="E97" s="208">
        <v>45649</v>
      </c>
      <c r="F97" s="208">
        <v>47144</v>
      </c>
      <c r="G97" s="241">
        <v>3.6602739726027398</v>
      </c>
      <c r="H97" s="210">
        <v>30000000</v>
      </c>
      <c r="I97" s="207">
        <v>0</v>
      </c>
      <c r="J97" s="212">
        <v>0</v>
      </c>
      <c r="K97" s="202">
        <v>30000000</v>
      </c>
    </row>
    <row r="98" spans="1:11" x14ac:dyDescent="0.25">
      <c r="A98" s="385"/>
      <c r="B98" s="354" t="s">
        <v>90</v>
      </c>
      <c r="C98" s="348"/>
      <c r="D98" s="349"/>
      <c r="E98" s="348"/>
      <c r="F98" s="348"/>
      <c r="G98" s="356"/>
      <c r="H98" s="244">
        <v>30000000</v>
      </c>
      <c r="I98" s="244">
        <v>0</v>
      </c>
      <c r="J98" s="357">
        <v>0</v>
      </c>
      <c r="K98" s="244">
        <v>30000000</v>
      </c>
    </row>
    <row r="99" spans="1:11" x14ac:dyDescent="0.25">
      <c r="A99" s="386" t="s">
        <v>117</v>
      </c>
      <c r="B99" s="162"/>
      <c r="C99" s="167"/>
      <c r="D99" s="167"/>
      <c r="E99" s="167"/>
      <c r="F99" s="167"/>
      <c r="G99" s="168"/>
      <c r="H99" s="161"/>
      <c r="I99" s="162"/>
      <c r="J99" s="221"/>
      <c r="K99" s="220"/>
    </row>
    <row r="100" spans="1:11" ht="26.25" x14ac:dyDescent="0.25">
      <c r="A100" s="387"/>
      <c r="B100" s="307" t="s">
        <v>118</v>
      </c>
      <c r="C100" s="208">
        <v>45615</v>
      </c>
      <c r="D100" s="209">
        <v>7479</v>
      </c>
      <c r="E100" s="208">
        <v>45807</v>
      </c>
      <c r="F100" s="208">
        <v>46932</v>
      </c>
      <c r="G100" s="241">
        <v>3.0876712328767124</v>
      </c>
      <c r="H100" s="210">
        <v>101606009</v>
      </c>
      <c r="I100" s="207">
        <v>0</v>
      </c>
      <c r="J100" s="212">
        <v>0</v>
      </c>
      <c r="K100" s="202">
        <v>101606009</v>
      </c>
    </row>
    <row r="101" spans="1:11" x14ac:dyDescent="0.25">
      <c r="A101" s="388"/>
      <c r="B101" s="354" t="s">
        <v>119</v>
      </c>
      <c r="C101" s="348"/>
      <c r="D101" s="349"/>
      <c r="E101" s="348"/>
      <c r="F101" s="348"/>
      <c r="G101" s="356"/>
      <c r="H101" s="244">
        <v>101606009</v>
      </c>
      <c r="I101" s="244">
        <v>0</v>
      </c>
      <c r="J101" s="357">
        <v>0</v>
      </c>
      <c r="K101" s="244">
        <v>101606009</v>
      </c>
    </row>
    <row r="102" spans="1:11" x14ac:dyDescent="0.25">
      <c r="A102" s="153"/>
      <c r="B102" s="148"/>
      <c r="C102" s="151"/>
      <c r="D102" s="151"/>
      <c r="E102" s="151"/>
      <c r="F102" s="152"/>
      <c r="G102" s="147"/>
      <c r="H102" s="146"/>
      <c r="I102" s="144"/>
      <c r="J102" s="145"/>
      <c r="K102" s="144"/>
    </row>
    <row r="103" spans="1:11" x14ac:dyDescent="0.25">
      <c r="A103" s="84"/>
      <c r="B103" s="246"/>
      <c r="C103" s="247"/>
      <c r="D103" s="248"/>
      <c r="E103" s="247"/>
      <c r="F103" s="247"/>
      <c r="G103" s="249"/>
      <c r="H103" s="253"/>
      <c r="I103" s="254"/>
      <c r="J103" s="255"/>
      <c r="K103" s="253"/>
    </row>
    <row r="104" spans="1:11" x14ac:dyDescent="0.25">
      <c r="A104" s="72" t="s">
        <v>106</v>
      </c>
      <c r="B104" s="72"/>
      <c r="C104" s="73"/>
      <c r="D104" s="73"/>
      <c r="E104" s="72"/>
      <c r="F104" s="72"/>
      <c r="G104" s="8"/>
      <c r="H104" s="74">
        <v>414222549.83258295</v>
      </c>
      <c r="I104" s="74">
        <v>76825982.156899229</v>
      </c>
      <c r="J104" s="9">
        <v>0.18547554005102748</v>
      </c>
      <c r="K104" s="74">
        <v>337396567.67568374</v>
      </c>
    </row>
    <row r="105" spans="1:11" x14ac:dyDescent="0.25">
      <c r="A105" s="75"/>
      <c r="B105" s="75"/>
      <c r="C105" s="76"/>
      <c r="D105" s="76"/>
      <c r="E105" s="75"/>
      <c r="F105" s="75"/>
      <c r="G105" s="10"/>
      <c r="H105" s="77"/>
      <c r="I105" s="78"/>
      <c r="J105" s="79"/>
      <c r="K105" s="77"/>
    </row>
    <row r="106" spans="1:11" x14ac:dyDescent="0.25">
      <c r="A106" s="81"/>
      <c r="B106" s="170"/>
      <c r="C106" s="82"/>
      <c r="D106" s="82"/>
      <c r="E106" s="82"/>
      <c r="F106" s="82"/>
      <c r="G106" s="166"/>
      <c r="H106" s="165"/>
      <c r="I106" s="165"/>
      <c r="J106" s="165"/>
      <c r="K106" s="165"/>
    </row>
    <row r="107" spans="1:11" x14ac:dyDescent="0.25">
      <c r="A107" s="83"/>
      <c r="B107" s="83"/>
      <c r="C107" s="84"/>
      <c r="D107" s="84"/>
      <c r="E107" s="83"/>
      <c r="F107" s="83"/>
      <c r="G107" s="12"/>
      <c r="H107" s="85"/>
      <c r="I107" s="86"/>
      <c r="J107" s="87"/>
      <c r="K107" s="85"/>
    </row>
    <row r="108" spans="1:11" x14ac:dyDescent="0.25">
      <c r="A108" s="72" t="s">
        <v>107</v>
      </c>
      <c r="B108" s="68"/>
      <c r="C108" s="67"/>
      <c r="D108" s="67"/>
      <c r="E108" s="68"/>
      <c r="F108" s="68"/>
      <c r="G108" s="7"/>
      <c r="H108" s="74">
        <v>6026431157.1961117</v>
      </c>
      <c r="I108" s="74">
        <v>2984562788.0765553</v>
      </c>
      <c r="J108" s="9">
        <v>0.49524547949290243</v>
      </c>
      <c r="K108" s="74">
        <v>3041868369.1195564</v>
      </c>
    </row>
    <row r="109" spans="1:11" x14ac:dyDescent="0.25">
      <c r="A109" s="75"/>
      <c r="B109" s="75"/>
      <c r="C109" s="76"/>
      <c r="D109" s="76"/>
      <c r="E109" s="75"/>
      <c r="F109" s="75"/>
      <c r="G109" s="10"/>
      <c r="H109" s="88"/>
      <c r="I109" s="89"/>
      <c r="J109" s="90"/>
      <c r="K109" s="88"/>
    </row>
    <row r="110" spans="1:11" x14ac:dyDescent="0.25">
      <c r="A110" s="82"/>
      <c r="B110" s="82"/>
      <c r="C110" s="82"/>
      <c r="D110" s="82"/>
      <c r="E110" s="82"/>
      <c r="F110" s="82"/>
      <c r="G110" s="11"/>
      <c r="H110" s="91"/>
      <c r="I110" s="91"/>
      <c r="J110" s="91"/>
      <c r="K110" s="91"/>
    </row>
    <row r="111" spans="1:11" x14ac:dyDescent="0.25">
      <c r="A111" s="94" t="s">
        <v>124</v>
      </c>
      <c r="B111" s="92"/>
      <c r="C111" s="82"/>
      <c r="D111" s="82"/>
      <c r="E111" s="82"/>
      <c r="F111" s="82"/>
      <c r="G111" s="11"/>
      <c r="H111" s="13"/>
      <c r="I111" s="13"/>
      <c r="J111" s="13"/>
      <c r="K111" s="13"/>
    </row>
    <row r="112" spans="1:11" x14ac:dyDescent="0.25">
      <c r="A112" s="13"/>
      <c r="B112" s="93"/>
      <c r="C112" s="13"/>
      <c r="D112" s="13"/>
      <c r="E112" s="13"/>
      <c r="F112" s="13"/>
      <c r="H112" s="13"/>
      <c r="I112" s="13"/>
      <c r="J112" s="13"/>
      <c r="K112" s="13"/>
    </row>
  </sheetData>
  <mergeCells count="21"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A96:A98"/>
    <mergeCell ref="A99:A101"/>
    <mergeCell ref="H83:H84"/>
    <mergeCell ref="I83:J83"/>
    <mergeCell ref="K83:K84"/>
    <mergeCell ref="A83:A84"/>
    <mergeCell ref="B83:B84"/>
    <mergeCell ref="C83:C84"/>
    <mergeCell ref="D83:E83"/>
    <mergeCell ref="G83:G84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showGridLines="0" tabSelected="1" topLeftCell="A67" zoomScale="85" zoomScaleNormal="85" workbookViewId="0">
      <selection activeCell="F62" sqref="F62"/>
    </sheetView>
  </sheetViews>
  <sheetFormatPr baseColWidth="10" defaultRowHeight="15" x14ac:dyDescent="0.25"/>
  <cols>
    <col min="1" max="1" width="15.42578125" customWidth="1"/>
    <col min="2" max="2" width="78.85546875" customWidth="1"/>
    <col min="3" max="3" width="16.5703125" customWidth="1"/>
    <col min="4" max="5" width="11.42578125" customWidth="1"/>
    <col min="6" max="6" width="14.7109375" customWidth="1"/>
    <col min="7" max="7" width="24.5703125" customWidth="1"/>
    <col min="8" max="8" width="22.85546875" customWidth="1"/>
    <col min="9" max="9" width="17.85546875" customWidth="1"/>
    <col min="11" max="11" width="19.42578125" customWidth="1"/>
  </cols>
  <sheetData>
    <row r="1" spans="1:13" ht="18.75" x14ac:dyDescent="0.3">
      <c r="A1" s="360" t="s">
        <v>125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ht="18.75" x14ac:dyDescent="0.3">
      <c r="A2" s="361" t="s">
        <v>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x14ac:dyDescent="0.25">
      <c r="D3" s="187" t="s">
        <v>50</v>
      </c>
      <c r="E3" s="187"/>
      <c r="F3" s="186"/>
      <c r="G3" s="186"/>
    </row>
    <row r="4" spans="1:13" x14ac:dyDescent="0.25">
      <c r="M4" s="231"/>
    </row>
    <row r="5" spans="1:13" x14ac:dyDescent="0.25">
      <c r="A5" s="362" t="s">
        <v>1</v>
      </c>
      <c r="B5" s="364" t="s">
        <v>2</v>
      </c>
      <c r="C5" s="366" t="s">
        <v>3</v>
      </c>
      <c r="D5" s="368" t="s">
        <v>4</v>
      </c>
      <c r="E5" s="369"/>
      <c r="F5" s="366" t="s">
        <v>5</v>
      </c>
      <c r="G5" s="370" t="s">
        <v>47</v>
      </c>
      <c r="H5" s="372" t="s">
        <v>48</v>
      </c>
      <c r="I5" s="374" t="s">
        <v>52</v>
      </c>
      <c r="J5" s="375"/>
      <c r="K5" s="376" t="s">
        <v>6</v>
      </c>
      <c r="M5" s="231"/>
    </row>
    <row r="6" spans="1:13" x14ac:dyDescent="0.25">
      <c r="A6" s="363" t="s">
        <v>1</v>
      </c>
      <c r="B6" s="365"/>
      <c r="C6" s="367"/>
      <c r="D6" s="15" t="s">
        <v>8</v>
      </c>
      <c r="E6" s="16" t="s">
        <v>9</v>
      </c>
      <c r="F6" s="367"/>
      <c r="G6" s="371"/>
      <c r="H6" s="373"/>
      <c r="I6" s="16" t="s">
        <v>7</v>
      </c>
      <c r="J6" s="16" t="s">
        <v>10</v>
      </c>
      <c r="K6" s="377"/>
      <c r="M6" s="231"/>
    </row>
    <row r="7" spans="1:13" x14ac:dyDescent="0.25">
      <c r="A7" s="19"/>
      <c r="B7" s="19"/>
      <c r="C7" s="19"/>
      <c r="D7" s="19"/>
      <c r="E7" s="110"/>
      <c r="F7" s="18"/>
      <c r="G7" s="113"/>
      <c r="H7" s="19"/>
      <c r="I7" s="19"/>
      <c r="J7" s="19"/>
      <c r="K7" s="18"/>
      <c r="M7" s="231"/>
    </row>
    <row r="8" spans="1:13" x14ac:dyDescent="0.25">
      <c r="A8" s="20" t="s">
        <v>11</v>
      </c>
      <c r="B8" s="21" t="s">
        <v>131</v>
      </c>
      <c r="C8" s="24">
        <v>43560</v>
      </c>
      <c r="D8" s="23">
        <v>6492</v>
      </c>
      <c r="E8" s="111">
        <v>43832</v>
      </c>
      <c r="F8" s="26">
        <v>47245</v>
      </c>
      <c r="G8" s="117">
        <v>4</v>
      </c>
      <c r="H8" s="27">
        <v>125000000</v>
      </c>
      <c r="I8" s="95">
        <v>31030658.300000001</v>
      </c>
      <c r="J8" s="107">
        <v>0.2482452664</v>
      </c>
      <c r="K8" s="80">
        <v>93969341.700000003</v>
      </c>
    </row>
    <row r="9" spans="1:13" x14ac:dyDescent="0.25">
      <c r="A9" s="20" t="s">
        <v>12</v>
      </c>
      <c r="B9" s="29" t="s">
        <v>132</v>
      </c>
      <c r="C9" s="24">
        <v>43224</v>
      </c>
      <c r="D9" s="23">
        <v>6300</v>
      </c>
      <c r="E9" s="111">
        <v>43606</v>
      </c>
      <c r="F9" s="26">
        <v>46167</v>
      </c>
      <c r="G9" s="117">
        <v>0.81643835616438354</v>
      </c>
      <c r="H9" s="27">
        <v>15000000</v>
      </c>
      <c r="I9" s="95">
        <v>12879090.949999999</v>
      </c>
      <c r="J9" s="107">
        <v>0.85860606333333334</v>
      </c>
      <c r="K9" s="80">
        <v>2120909.0500000007</v>
      </c>
      <c r="M9" s="303"/>
    </row>
    <row r="10" spans="1:13" x14ac:dyDescent="0.25">
      <c r="A10" s="20" t="s">
        <v>13</v>
      </c>
      <c r="B10" s="21" t="s">
        <v>14</v>
      </c>
      <c r="C10" s="26">
        <v>42469</v>
      </c>
      <c r="D10" s="23">
        <v>5961</v>
      </c>
      <c r="E10" s="111">
        <v>43039</v>
      </c>
      <c r="F10" s="26">
        <v>45818</v>
      </c>
      <c r="G10" s="117">
        <v>0</v>
      </c>
      <c r="H10" s="27">
        <v>20000000</v>
      </c>
      <c r="I10" s="96">
        <v>19124858.010000002</v>
      </c>
      <c r="J10" s="107">
        <v>0.95624290050000005</v>
      </c>
      <c r="K10" s="80">
        <v>875141.98999999836</v>
      </c>
      <c r="M10" s="303"/>
    </row>
    <row r="11" spans="1:13" x14ac:dyDescent="0.25">
      <c r="A11" s="20" t="s">
        <v>91</v>
      </c>
      <c r="B11" s="106" t="s">
        <v>133</v>
      </c>
      <c r="C11" s="24">
        <v>43560</v>
      </c>
      <c r="D11" s="23">
        <v>6693</v>
      </c>
      <c r="E11" s="111">
        <v>44210</v>
      </c>
      <c r="F11" s="26">
        <v>46406</v>
      </c>
      <c r="G11" s="117">
        <v>1.4712328767123288</v>
      </c>
      <c r="H11" s="33">
        <v>25000000</v>
      </c>
      <c r="I11" s="95">
        <v>13069362.590000002</v>
      </c>
      <c r="J11" s="109">
        <v>0.52277450360000011</v>
      </c>
      <c r="K11" s="80">
        <v>11930637.409999998</v>
      </c>
      <c r="M11" s="303"/>
    </row>
    <row r="12" spans="1:13" x14ac:dyDescent="0.25">
      <c r="A12" s="20" t="s">
        <v>17</v>
      </c>
      <c r="B12" s="176" t="s">
        <v>40</v>
      </c>
      <c r="C12" s="26">
        <v>42557</v>
      </c>
      <c r="D12" s="23">
        <v>6022</v>
      </c>
      <c r="E12" s="111">
        <v>43105</v>
      </c>
      <c r="F12" s="26">
        <v>46039</v>
      </c>
      <c r="G12" s="117" t="s">
        <v>75</v>
      </c>
      <c r="H12" s="27">
        <v>62000000</v>
      </c>
      <c r="I12" s="95">
        <v>57264818.980000004</v>
      </c>
      <c r="J12" s="107">
        <v>0.9236261125806452</v>
      </c>
      <c r="K12" s="80">
        <v>4735181.0199999958</v>
      </c>
      <c r="M12" s="303"/>
    </row>
    <row r="13" spans="1:13" x14ac:dyDescent="0.25">
      <c r="A13" s="20" t="s">
        <v>17</v>
      </c>
      <c r="B13" s="171" t="s">
        <v>134</v>
      </c>
      <c r="C13" s="26">
        <v>43224</v>
      </c>
      <c r="D13" s="23">
        <v>6151</v>
      </c>
      <c r="E13" s="111">
        <v>43361</v>
      </c>
      <c r="F13" s="26">
        <v>45920</v>
      </c>
      <c r="G13" s="117" t="s">
        <v>110</v>
      </c>
      <c r="H13" s="96">
        <v>160000000</v>
      </c>
      <c r="I13" s="96">
        <v>156551580.07000002</v>
      </c>
      <c r="J13" s="108">
        <v>0.97844737543750016</v>
      </c>
      <c r="K13" s="27">
        <v>3448419.9299999774</v>
      </c>
      <c r="M13" s="303"/>
    </row>
    <row r="14" spans="1:13" x14ac:dyDescent="0.25">
      <c r="A14" s="20" t="s">
        <v>17</v>
      </c>
      <c r="B14" s="171" t="s">
        <v>135</v>
      </c>
      <c r="C14" s="26">
        <v>42924</v>
      </c>
      <c r="D14" s="23">
        <v>6236</v>
      </c>
      <c r="E14" s="111">
        <v>43427</v>
      </c>
      <c r="F14" s="26">
        <v>45991</v>
      </c>
      <c r="G14" s="117" t="s">
        <v>77</v>
      </c>
      <c r="H14" s="96">
        <v>90000000</v>
      </c>
      <c r="I14" s="96">
        <v>67124059.579999998</v>
      </c>
      <c r="J14" s="108">
        <v>0.7458228842222222</v>
      </c>
      <c r="K14" s="27">
        <v>22875940.420000002</v>
      </c>
      <c r="M14" s="303"/>
    </row>
    <row r="15" spans="1:13" x14ac:dyDescent="0.25">
      <c r="A15" s="20" t="s">
        <v>17</v>
      </c>
      <c r="B15" s="177" t="s">
        <v>53</v>
      </c>
      <c r="C15" s="26">
        <v>43560</v>
      </c>
      <c r="D15" s="23">
        <v>6424</v>
      </c>
      <c r="E15" s="111">
        <v>43786</v>
      </c>
      <c r="F15" s="26">
        <v>46704</v>
      </c>
      <c r="G15" s="117">
        <v>2.2876712328767121</v>
      </c>
      <c r="H15" s="96">
        <v>100000000</v>
      </c>
      <c r="I15" s="96">
        <v>10782632.34</v>
      </c>
      <c r="J15" s="108">
        <v>0.10782632339999999</v>
      </c>
      <c r="K15" s="27">
        <v>89217367.659999996</v>
      </c>
      <c r="M15" s="303"/>
    </row>
    <row r="16" spans="1:13" x14ac:dyDescent="0.25">
      <c r="A16" s="20" t="s">
        <v>62</v>
      </c>
      <c r="B16" s="171" t="s">
        <v>136</v>
      </c>
      <c r="C16" s="26">
        <v>43413</v>
      </c>
      <c r="D16" s="23">
        <v>6521</v>
      </c>
      <c r="E16" s="111">
        <v>43916</v>
      </c>
      <c r="F16" s="26">
        <v>46292</v>
      </c>
      <c r="G16" s="117">
        <v>1.1589041095890411</v>
      </c>
      <c r="H16" s="96">
        <v>15000000</v>
      </c>
      <c r="I16" s="96">
        <v>9600759.8300000001</v>
      </c>
      <c r="J16" s="108">
        <v>0.64005065533333338</v>
      </c>
      <c r="K16" s="27">
        <v>5399240.1699999999</v>
      </c>
      <c r="M16" s="303"/>
    </row>
    <row r="17" spans="1:13" x14ac:dyDescent="0.25">
      <c r="A17" s="20" t="s">
        <v>19</v>
      </c>
      <c r="B17" s="21" t="s">
        <v>137</v>
      </c>
      <c r="C17" s="24">
        <v>42934</v>
      </c>
      <c r="D17" s="34">
        <v>6144</v>
      </c>
      <c r="E17" s="112">
        <v>43335</v>
      </c>
      <c r="F17" s="51">
        <v>46263</v>
      </c>
      <c r="G17" s="117">
        <v>1.0794520547945206</v>
      </c>
      <c r="H17" s="33">
        <v>40000000</v>
      </c>
      <c r="I17" s="95">
        <v>37000000</v>
      </c>
      <c r="J17" s="107">
        <v>0.92500000000000004</v>
      </c>
      <c r="K17" s="80">
        <v>3000000</v>
      </c>
      <c r="M17" s="303"/>
    </row>
    <row r="18" spans="1:13" x14ac:dyDescent="0.25">
      <c r="A18" s="20" t="s">
        <v>20</v>
      </c>
      <c r="B18" s="21" t="s">
        <v>138</v>
      </c>
      <c r="C18" s="24">
        <v>43440</v>
      </c>
      <c r="D18" s="34">
        <v>6298</v>
      </c>
      <c r="E18" s="112">
        <v>43591</v>
      </c>
      <c r="F18" s="51">
        <v>46881</v>
      </c>
      <c r="G18" s="117">
        <v>2.7726027397260276</v>
      </c>
      <c r="H18" s="33">
        <v>130000000</v>
      </c>
      <c r="I18" s="95">
        <v>38973629.440000005</v>
      </c>
      <c r="J18" s="107">
        <v>0.29979714953846159</v>
      </c>
      <c r="K18" s="80">
        <v>91026370.560000002</v>
      </c>
      <c r="M18" s="303"/>
    </row>
    <row r="19" spans="1:13" x14ac:dyDescent="0.25">
      <c r="A19" s="20" t="s">
        <v>70</v>
      </c>
      <c r="B19" s="21" t="s">
        <v>139</v>
      </c>
      <c r="C19" s="24">
        <v>42310</v>
      </c>
      <c r="D19" s="34">
        <v>5665</v>
      </c>
      <c r="E19" s="112">
        <v>42657</v>
      </c>
      <c r="F19" s="51">
        <v>45950</v>
      </c>
      <c r="G19" s="117" t="s">
        <v>104</v>
      </c>
      <c r="H19" s="33">
        <v>30000000</v>
      </c>
      <c r="I19" s="95">
        <v>29632727.160000004</v>
      </c>
      <c r="J19" s="107">
        <v>0.98775757200000014</v>
      </c>
      <c r="K19" s="80">
        <v>367272.83999999613</v>
      </c>
      <c r="M19" s="303"/>
    </row>
    <row r="20" spans="1:13" x14ac:dyDescent="0.25">
      <c r="A20" s="20" t="s">
        <v>65</v>
      </c>
      <c r="B20" s="21" t="s">
        <v>140</v>
      </c>
      <c r="C20" s="24">
        <v>44427</v>
      </c>
      <c r="D20" s="34">
        <v>6880</v>
      </c>
      <c r="E20" s="112">
        <v>44550</v>
      </c>
      <c r="F20" s="51">
        <v>46377</v>
      </c>
      <c r="G20" s="117">
        <v>1.3917808219178083</v>
      </c>
      <c r="H20" s="33">
        <v>43000000</v>
      </c>
      <c r="I20" s="95">
        <v>36994667.660000004</v>
      </c>
      <c r="J20" s="107">
        <v>0.8603411083720931</v>
      </c>
      <c r="K20" s="80">
        <v>6005332.3399999961</v>
      </c>
      <c r="M20" s="303"/>
    </row>
    <row r="21" spans="1:13" x14ac:dyDescent="0.25">
      <c r="A21" s="20" t="s">
        <v>17</v>
      </c>
      <c r="B21" s="21" t="s">
        <v>141</v>
      </c>
      <c r="C21" s="24">
        <v>43962</v>
      </c>
      <c r="D21" s="34">
        <v>6683</v>
      </c>
      <c r="E21" s="112">
        <v>44188</v>
      </c>
      <c r="F21" s="51">
        <v>46745</v>
      </c>
      <c r="G21" s="117">
        <v>2.4</v>
      </c>
      <c r="H21" s="33">
        <v>235000000</v>
      </c>
      <c r="I21" s="95">
        <v>195198299.44000003</v>
      </c>
      <c r="J21" s="109">
        <v>0.83063106144680865</v>
      </c>
      <c r="K21" s="80">
        <v>39801700.559999973</v>
      </c>
      <c r="M21" s="303"/>
    </row>
    <row r="22" spans="1:13" x14ac:dyDescent="0.25">
      <c r="A22" s="20" t="s">
        <v>17</v>
      </c>
      <c r="B22" s="21" t="s">
        <v>142</v>
      </c>
      <c r="C22" s="24">
        <v>44636</v>
      </c>
      <c r="D22" s="34">
        <v>6972</v>
      </c>
      <c r="E22" s="127">
        <v>44813</v>
      </c>
      <c r="F22" s="51">
        <v>47193</v>
      </c>
      <c r="G22" s="117">
        <v>3.6273972602739728</v>
      </c>
      <c r="H22" s="33">
        <v>215000000</v>
      </c>
      <c r="I22" s="95">
        <v>79284843.579999998</v>
      </c>
      <c r="J22" s="109">
        <v>0.36876671432558139</v>
      </c>
      <c r="K22" s="80">
        <v>135715156.42000002</v>
      </c>
      <c r="M22" s="303"/>
    </row>
    <row r="23" spans="1:13" x14ac:dyDescent="0.25">
      <c r="A23" s="20" t="s">
        <v>16</v>
      </c>
      <c r="B23" s="126" t="s">
        <v>143</v>
      </c>
      <c r="C23" s="24">
        <v>43517</v>
      </c>
      <c r="D23" s="34">
        <v>6976</v>
      </c>
      <c r="E23" s="127">
        <v>44813</v>
      </c>
      <c r="F23" s="51">
        <v>46643</v>
      </c>
      <c r="G23" s="117">
        <v>2.1205479452054794</v>
      </c>
      <c r="H23" s="33">
        <v>20000000</v>
      </c>
      <c r="I23" s="95">
        <v>2000000</v>
      </c>
      <c r="J23" s="129">
        <v>0.1</v>
      </c>
      <c r="K23" s="128">
        <v>18000000</v>
      </c>
      <c r="M23" s="303"/>
    </row>
    <row r="24" spans="1:13" x14ac:dyDescent="0.25">
      <c r="A24" s="20" t="s">
        <v>71</v>
      </c>
      <c r="B24" s="126" t="s">
        <v>67</v>
      </c>
      <c r="C24" s="24">
        <v>44005</v>
      </c>
      <c r="D24" s="34">
        <v>6904</v>
      </c>
      <c r="E24" s="127">
        <v>44680</v>
      </c>
      <c r="F24" s="51">
        <v>46876</v>
      </c>
      <c r="G24" s="117">
        <v>2.7589041095890412</v>
      </c>
      <c r="H24" s="33">
        <v>20000000</v>
      </c>
      <c r="I24" s="95">
        <v>5020640</v>
      </c>
      <c r="J24" s="129">
        <v>0.25103199999999998</v>
      </c>
      <c r="K24" s="33">
        <v>14979360</v>
      </c>
      <c r="M24" s="303"/>
    </row>
    <row r="25" spans="1:13" x14ac:dyDescent="0.25">
      <c r="A25" s="20" t="s">
        <v>91</v>
      </c>
      <c r="B25" s="126" t="s">
        <v>74</v>
      </c>
      <c r="C25" s="24">
        <v>43998</v>
      </c>
      <c r="D25" s="34">
        <v>7025</v>
      </c>
      <c r="E25" s="127">
        <v>44867</v>
      </c>
      <c r="F25" s="51">
        <v>47080</v>
      </c>
      <c r="G25" s="117">
        <v>3.3178082191780822</v>
      </c>
      <c r="H25" s="33">
        <v>30000000</v>
      </c>
      <c r="I25" s="95">
        <v>8975310.129999999</v>
      </c>
      <c r="J25" s="129">
        <v>0.29917700433333327</v>
      </c>
      <c r="K25" s="33">
        <v>21024689.870000001</v>
      </c>
      <c r="M25" s="303"/>
    </row>
    <row r="26" spans="1:13" x14ac:dyDescent="0.25">
      <c r="A26" s="20" t="s">
        <v>17</v>
      </c>
      <c r="B26" s="126" t="s">
        <v>144</v>
      </c>
      <c r="C26" s="130">
        <v>44069</v>
      </c>
      <c r="D26" s="131">
        <v>7088</v>
      </c>
      <c r="E26" s="112">
        <v>45057</v>
      </c>
      <c r="F26" s="51">
        <v>47250</v>
      </c>
      <c r="G26" s="117">
        <v>3.7835616438356166</v>
      </c>
      <c r="H26" s="33">
        <v>115000000</v>
      </c>
      <c r="I26" s="95">
        <v>5075752</v>
      </c>
      <c r="J26" s="109">
        <v>4.4136973913043477E-2</v>
      </c>
      <c r="K26" s="33">
        <v>109924248</v>
      </c>
      <c r="M26" s="303"/>
    </row>
    <row r="27" spans="1:13" x14ac:dyDescent="0.25">
      <c r="A27" s="20" t="s">
        <v>18</v>
      </c>
      <c r="B27" s="106" t="s">
        <v>145</v>
      </c>
      <c r="C27" s="24">
        <v>43906</v>
      </c>
      <c r="D27" s="34">
        <v>7077</v>
      </c>
      <c r="E27" s="127">
        <v>45040</v>
      </c>
      <c r="F27" s="51">
        <v>47232</v>
      </c>
      <c r="G27" s="117">
        <v>3.7342465753424658</v>
      </c>
      <c r="H27" s="33">
        <v>45000000</v>
      </c>
      <c r="I27" s="95">
        <v>563598.16</v>
      </c>
      <c r="J27" s="109">
        <v>1.2524403555555556E-2</v>
      </c>
      <c r="K27" s="33">
        <v>44436401.840000004</v>
      </c>
      <c r="M27" s="303"/>
    </row>
    <row r="28" spans="1:13" x14ac:dyDescent="0.25">
      <c r="A28" s="20" t="s">
        <v>17</v>
      </c>
      <c r="B28" s="126" t="s">
        <v>146</v>
      </c>
      <c r="C28" s="24">
        <v>44685</v>
      </c>
      <c r="D28" s="34">
        <v>7074</v>
      </c>
      <c r="E28" s="127">
        <v>45040</v>
      </c>
      <c r="F28" s="51">
        <v>47233</v>
      </c>
      <c r="G28" s="117">
        <v>3.7369863013698632</v>
      </c>
      <c r="H28" s="33">
        <v>105000000</v>
      </c>
      <c r="I28" s="95">
        <v>3093681</v>
      </c>
      <c r="J28" s="109">
        <v>2.946362857142857E-2</v>
      </c>
      <c r="K28" s="33">
        <v>101906319</v>
      </c>
    </row>
    <row r="29" spans="1:13" x14ac:dyDescent="0.25">
      <c r="A29" s="20" t="s">
        <v>16</v>
      </c>
      <c r="B29" s="156" t="s">
        <v>147</v>
      </c>
      <c r="C29" s="24">
        <v>43921</v>
      </c>
      <c r="D29" s="34">
        <v>7112</v>
      </c>
      <c r="E29" s="127">
        <v>45103</v>
      </c>
      <c r="F29" s="51">
        <v>46930</v>
      </c>
      <c r="G29" s="117">
        <v>2.9068493150684933</v>
      </c>
      <c r="H29" s="33">
        <v>30000000</v>
      </c>
      <c r="I29" s="95">
        <v>5015629</v>
      </c>
      <c r="J29" s="109">
        <v>0.16718763333333334</v>
      </c>
      <c r="K29" s="33">
        <v>24984371</v>
      </c>
    </row>
    <row r="30" spans="1:13" ht="18" customHeight="1" x14ac:dyDescent="0.25">
      <c r="A30" s="20" t="s">
        <v>11</v>
      </c>
      <c r="B30" s="397" t="s">
        <v>148</v>
      </c>
      <c r="C30" s="130">
        <v>44426</v>
      </c>
      <c r="D30" s="131">
        <v>7147</v>
      </c>
      <c r="E30" s="112">
        <v>45184</v>
      </c>
      <c r="F30" s="51">
        <v>47376</v>
      </c>
      <c r="G30" s="117">
        <v>4.1287671232876715</v>
      </c>
      <c r="H30" s="175">
        <v>70000000</v>
      </c>
      <c r="I30" s="95">
        <v>39741857.799999997</v>
      </c>
      <c r="J30" s="109">
        <v>0.56774082571428564</v>
      </c>
      <c r="K30" s="33">
        <v>30258142.200000003</v>
      </c>
    </row>
    <row r="31" spans="1:13" x14ac:dyDescent="0.25">
      <c r="A31" s="218" t="s">
        <v>126</v>
      </c>
      <c r="B31" s="106" t="s">
        <v>88</v>
      </c>
      <c r="C31" s="130">
        <v>45397</v>
      </c>
      <c r="D31" s="131">
        <v>7403</v>
      </c>
      <c r="E31" s="112">
        <v>45645</v>
      </c>
      <c r="F31" s="51">
        <v>47588</v>
      </c>
      <c r="G31" s="117">
        <v>4.7095890410958905</v>
      </c>
      <c r="H31" s="175">
        <f>34050000+25950000</f>
        <v>60000000</v>
      </c>
      <c r="I31" s="95">
        <v>0</v>
      </c>
      <c r="J31" s="109">
        <v>0</v>
      </c>
      <c r="K31" s="33">
        <v>60000000</v>
      </c>
    </row>
    <row r="32" spans="1:13" x14ac:dyDescent="0.25">
      <c r="A32" s="20" t="s">
        <v>11</v>
      </c>
      <c r="B32" s="156" t="s">
        <v>89</v>
      </c>
      <c r="C32" s="24">
        <v>44952</v>
      </c>
      <c r="D32" s="34">
        <v>7414</v>
      </c>
      <c r="E32" s="127">
        <v>45649</v>
      </c>
      <c r="F32" s="51">
        <v>47144</v>
      </c>
      <c r="G32" s="117">
        <v>3.493150684931507</v>
      </c>
      <c r="H32" s="175">
        <v>260000000</v>
      </c>
      <c r="I32" s="95">
        <v>0</v>
      </c>
      <c r="J32" s="109">
        <v>0</v>
      </c>
      <c r="K32" s="33">
        <v>260000000</v>
      </c>
    </row>
    <row r="33" spans="1:14" x14ac:dyDescent="0.25">
      <c r="A33" s="36"/>
      <c r="B33" s="37" t="s">
        <v>24</v>
      </c>
      <c r="C33" s="132"/>
      <c r="D33" s="38"/>
      <c r="E33" s="38"/>
      <c r="F33" s="38"/>
      <c r="G33" s="133"/>
      <c r="H33" s="39">
        <v>2060000000</v>
      </c>
      <c r="I33" s="39">
        <v>863998456.01999998</v>
      </c>
      <c r="J33" s="3">
        <v>0.41941672622330095</v>
      </c>
      <c r="K33" s="39">
        <v>1196001543.98</v>
      </c>
    </row>
    <row r="34" spans="1:14" x14ac:dyDescent="0.25">
      <c r="A34" s="25"/>
      <c r="B34" s="232"/>
      <c r="C34" s="43"/>
      <c r="D34" s="41"/>
      <c r="E34" s="41"/>
      <c r="F34" s="41"/>
      <c r="G34" s="2"/>
      <c r="H34" s="42"/>
      <c r="I34" s="41"/>
      <c r="J34" s="41"/>
      <c r="K34" s="43"/>
    </row>
    <row r="35" spans="1:14" x14ac:dyDescent="0.25">
      <c r="A35" s="178" t="s">
        <v>12</v>
      </c>
      <c r="B35" s="179" t="s">
        <v>149</v>
      </c>
      <c r="C35" s="180">
        <v>43935</v>
      </c>
      <c r="D35" s="34">
        <v>6524</v>
      </c>
      <c r="E35" s="180">
        <v>43916</v>
      </c>
      <c r="F35" s="242">
        <v>46203</v>
      </c>
      <c r="G35" s="182">
        <v>0.91506849315068495</v>
      </c>
      <c r="H35" s="183">
        <v>100000000</v>
      </c>
      <c r="I35" s="183">
        <v>60281406.370000005</v>
      </c>
      <c r="J35" s="184">
        <v>0.60281406370000001</v>
      </c>
      <c r="K35" s="185">
        <v>39718593.629999995</v>
      </c>
    </row>
    <row r="36" spans="1:14" x14ac:dyDescent="0.25">
      <c r="A36" s="44" t="s">
        <v>18</v>
      </c>
      <c r="B36" s="45" t="s">
        <v>150</v>
      </c>
      <c r="C36" s="46">
        <v>43619</v>
      </c>
      <c r="D36" s="131">
        <v>6523</v>
      </c>
      <c r="E36" s="46">
        <v>43916</v>
      </c>
      <c r="F36" s="102">
        <v>46203</v>
      </c>
      <c r="G36" s="182">
        <v>0.91506849315068495</v>
      </c>
      <c r="H36" s="48">
        <v>115000000</v>
      </c>
      <c r="I36" s="48">
        <v>77952004.440000013</v>
      </c>
      <c r="J36" s="49">
        <v>0.67784351686956534</v>
      </c>
      <c r="K36" s="50">
        <v>37047995.559999987</v>
      </c>
      <c r="M36" s="231"/>
    </row>
    <row r="37" spans="1:14" x14ac:dyDescent="0.25">
      <c r="A37" s="44" t="s">
        <v>17</v>
      </c>
      <c r="B37" s="45" t="s">
        <v>151</v>
      </c>
      <c r="C37" s="46">
        <v>42626</v>
      </c>
      <c r="D37" s="34">
        <v>6025</v>
      </c>
      <c r="E37" s="46">
        <v>43105</v>
      </c>
      <c r="F37" s="46">
        <v>46022</v>
      </c>
      <c r="G37" s="182" t="s">
        <v>76</v>
      </c>
      <c r="H37" s="48">
        <v>100000000</v>
      </c>
      <c r="I37" s="48">
        <v>77668186.299999997</v>
      </c>
      <c r="J37" s="49">
        <v>0.77668186299999997</v>
      </c>
      <c r="K37" s="50">
        <v>22331813.700000003</v>
      </c>
    </row>
    <row r="38" spans="1:14" x14ac:dyDescent="0.25">
      <c r="A38" s="44" t="s">
        <v>17</v>
      </c>
      <c r="B38" s="45" t="s">
        <v>152</v>
      </c>
      <c r="C38" s="46">
        <v>44985</v>
      </c>
      <c r="D38" s="131">
        <v>7201</v>
      </c>
      <c r="E38" s="46">
        <v>45254</v>
      </c>
      <c r="F38" s="46">
        <v>47116</v>
      </c>
      <c r="G38" s="182">
        <v>3.4164383561643836</v>
      </c>
      <c r="H38" s="48">
        <v>105000000</v>
      </c>
      <c r="I38" s="48">
        <v>4552794.75</v>
      </c>
      <c r="J38" s="49">
        <v>4.3359950000000001E-2</v>
      </c>
      <c r="K38" s="50">
        <v>100447205.25</v>
      </c>
    </row>
    <row r="39" spans="1:14" x14ac:dyDescent="0.25">
      <c r="A39" s="44" t="s">
        <v>127</v>
      </c>
      <c r="B39" s="45" t="s">
        <v>153</v>
      </c>
      <c r="C39" s="46">
        <v>45511</v>
      </c>
      <c r="D39" s="34">
        <v>7433</v>
      </c>
      <c r="E39" s="46">
        <v>45664</v>
      </c>
      <c r="F39" s="46">
        <v>47118</v>
      </c>
      <c r="G39" s="182">
        <v>3.4219178082191779</v>
      </c>
      <c r="H39" s="48">
        <v>125300000</v>
      </c>
      <c r="I39" s="48">
        <v>1893137.72</v>
      </c>
      <c r="J39" s="49">
        <v>1.5108840542697526E-2</v>
      </c>
      <c r="K39" s="50">
        <v>123406862.28</v>
      </c>
    </row>
    <row r="40" spans="1:14" x14ac:dyDescent="0.25">
      <c r="A40" s="36"/>
      <c r="B40" s="37" t="s">
        <v>26</v>
      </c>
      <c r="C40" s="132"/>
      <c r="D40" s="38"/>
      <c r="E40" s="38"/>
      <c r="F40" s="38"/>
      <c r="G40" s="133"/>
      <c r="H40" s="39">
        <v>545300000</v>
      </c>
      <c r="I40" s="39">
        <v>222347529.58000001</v>
      </c>
      <c r="J40" s="3">
        <v>0.40775266748578765</v>
      </c>
      <c r="K40" s="39">
        <v>322952470.41999996</v>
      </c>
    </row>
    <row r="41" spans="1:14" x14ac:dyDescent="0.25">
      <c r="A41" s="25"/>
      <c r="B41" s="41"/>
      <c r="C41" s="41"/>
      <c r="D41" s="41"/>
      <c r="E41" s="41"/>
      <c r="F41" s="41"/>
      <c r="G41" s="2"/>
      <c r="H41" s="41"/>
      <c r="I41" s="41"/>
      <c r="J41" s="41"/>
      <c r="K41" s="43"/>
    </row>
    <row r="42" spans="1:14" x14ac:dyDescent="0.25">
      <c r="A42" s="218" t="s">
        <v>11</v>
      </c>
      <c r="B42" s="234" t="s">
        <v>154</v>
      </c>
      <c r="C42" s="51">
        <v>42755</v>
      </c>
      <c r="D42" s="35">
        <v>6023</v>
      </c>
      <c r="E42" s="51">
        <v>43105</v>
      </c>
      <c r="F42" s="51">
        <v>45854</v>
      </c>
      <c r="G42" s="114">
        <v>0.95890410958904104</v>
      </c>
      <c r="H42" s="33">
        <v>150000000</v>
      </c>
      <c r="I42" s="33">
        <v>150000000</v>
      </c>
      <c r="J42" s="52">
        <v>1</v>
      </c>
      <c r="K42" s="28">
        <v>0</v>
      </c>
    </row>
    <row r="43" spans="1:14" x14ac:dyDescent="0.25">
      <c r="A43" s="218" t="s">
        <v>11</v>
      </c>
      <c r="B43" s="234" t="s">
        <v>33</v>
      </c>
      <c r="C43" s="51">
        <v>43095</v>
      </c>
      <c r="D43" s="30">
        <v>6143</v>
      </c>
      <c r="E43" s="51">
        <v>43319</v>
      </c>
      <c r="F43" s="51">
        <v>46185</v>
      </c>
      <c r="G43" s="114">
        <v>1.3671232876712329</v>
      </c>
      <c r="H43" s="33">
        <v>150000000</v>
      </c>
      <c r="I43" s="33">
        <v>136921741.74000001</v>
      </c>
      <c r="J43" s="52">
        <v>0.91281161160000002</v>
      </c>
      <c r="K43" s="28">
        <v>13078258.25999999</v>
      </c>
      <c r="M43" s="231"/>
    </row>
    <row r="44" spans="1:14" x14ac:dyDescent="0.25">
      <c r="A44" s="218" t="s">
        <v>11</v>
      </c>
      <c r="B44" s="235" t="s">
        <v>155</v>
      </c>
      <c r="C44" s="51">
        <v>43404</v>
      </c>
      <c r="D44" s="30">
        <v>6347</v>
      </c>
      <c r="E44" s="51">
        <v>43665</v>
      </c>
      <c r="F44" s="51">
        <v>46045</v>
      </c>
      <c r="G44" s="114" t="s">
        <v>75</v>
      </c>
      <c r="H44" s="33">
        <v>170000000</v>
      </c>
      <c r="I44" s="33">
        <v>157965758.61000001</v>
      </c>
      <c r="J44" s="52">
        <v>0.92921034476470599</v>
      </c>
      <c r="K44" s="28">
        <v>12034241.389999986</v>
      </c>
      <c r="M44" s="231"/>
      <c r="N44" s="231"/>
    </row>
    <row r="45" spans="1:14" x14ac:dyDescent="0.25">
      <c r="A45" s="218" t="s">
        <v>17</v>
      </c>
      <c r="B45" s="234" t="s">
        <v>43</v>
      </c>
      <c r="C45" s="51">
        <v>42965</v>
      </c>
      <c r="D45" s="30">
        <v>6237</v>
      </c>
      <c r="E45" s="51">
        <v>43437</v>
      </c>
      <c r="F45" s="51">
        <v>45813</v>
      </c>
      <c r="G45" s="114">
        <v>-0.15342465753424658</v>
      </c>
      <c r="H45" s="33">
        <v>100000000</v>
      </c>
      <c r="I45" s="33">
        <v>100000000</v>
      </c>
      <c r="J45" s="52">
        <v>1</v>
      </c>
      <c r="K45" s="28">
        <v>0</v>
      </c>
    </row>
    <row r="46" spans="1:14" x14ac:dyDescent="0.25">
      <c r="A46" s="218" t="s">
        <v>17</v>
      </c>
      <c r="B46" s="234" t="s">
        <v>156</v>
      </c>
      <c r="C46" s="51">
        <v>42965</v>
      </c>
      <c r="D46" s="30">
        <v>6235</v>
      </c>
      <c r="E46" s="51">
        <v>43427</v>
      </c>
      <c r="F46" s="51">
        <v>45990</v>
      </c>
      <c r="G46" s="114" t="s">
        <v>77</v>
      </c>
      <c r="H46" s="33">
        <v>100000000</v>
      </c>
      <c r="I46" s="33">
        <v>80270580.949999988</v>
      </c>
      <c r="J46" s="52">
        <v>0.80270580949999992</v>
      </c>
      <c r="K46" s="28">
        <v>19729419.050000012</v>
      </c>
    </row>
    <row r="47" spans="1:14" x14ac:dyDescent="0.25">
      <c r="A47" s="218" t="s">
        <v>17</v>
      </c>
      <c r="B47" s="234" t="s">
        <v>157</v>
      </c>
      <c r="C47" s="51">
        <v>41733</v>
      </c>
      <c r="D47" s="30">
        <v>5301</v>
      </c>
      <c r="E47" s="51">
        <v>41941</v>
      </c>
      <c r="F47" s="123">
        <v>45838</v>
      </c>
      <c r="G47" s="114">
        <v>-8.4931506849315067E-2</v>
      </c>
      <c r="H47" s="33">
        <v>222076000</v>
      </c>
      <c r="I47" s="136">
        <v>206946285.25999999</v>
      </c>
      <c r="J47" s="52">
        <v>0.93187145508744751</v>
      </c>
      <c r="K47" s="28">
        <v>15129714.74000001</v>
      </c>
    </row>
    <row r="48" spans="1:14" x14ac:dyDescent="0.25">
      <c r="A48" s="218" t="s">
        <v>17</v>
      </c>
      <c r="B48" s="234" t="s">
        <v>134</v>
      </c>
      <c r="C48" s="51">
        <v>43224</v>
      </c>
      <c r="D48" s="35">
        <v>6151</v>
      </c>
      <c r="E48" s="51">
        <v>43361</v>
      </c>
      <c r="F48" s="123">
        <v>45919</v>
      </c>
      <c r="G48" s="114" t="s">
        <v>110</v>
      </c>
      <c r="H48" s="33">
        <v>400000000</v>
      </c>
      <c r="I48" s="33">
        <v>400000000.00000006</v>
      </c>
      <c r="J48" s="52">
        <v>1.0000000000000002</v>
      </c>
      <c r="K48" s="28">
        <v>0</v>
      </c>
    </row>
    <row r="49" spans="1:13" x14ac:dyDescent="0.25">
      <c r="A49" s="218" t="s">
        <v>17</v>
      </c>
      <c r="B49" s="234" t="s">
        <v>45</v>
      </c>
      <c r="C49" s="51">
        <v>42641</v>
      </c>
      <c r="D49" s="35">
        <v>6024</v>
      </c>
      <c r="E49" s="51">
        <v>43104</v>
      </c>
      <c r="F49" s="123">
        <v>46403</v>
      </c>
      <c r="G49" s="114">
        <v>1.4630136986301401</v>
      </c>
      <c r="H49" s="33">
        <v>100000000</v>
      </c>
      <c r="I49" s="33">
        <v>93403743.070000008</v>
      </c>
      <c r="J49" s="52">
        <v>0.93403743070000012</v>
      </c>
      <c r="K49" s="103">
        <v>6596256.9299999923</v>
      </c>
    </row>
    <row r="50" spans="1:13" x14ac:dyDescent="0.25">
      <c r="A50" s="218" t="s">
        <v>17</v>
      </c>
      <c r="B50" s="234" t="s">
        <v>158</v>
      </c>
      <c r="C50" s="53">
        <v>44067</v>
      </c>
      <c r="D50" s="22">
        <v>6684</v>
      </c>
      <c r="E50" s="53">
        <v>44188</v>
      </c>
      <c r="F50" s="217">
        <v>46015</v>
      </c>
      <c r="G50" s="114" t="s">
        <v>76</v>
      </c>
      <c r="H50" s="54">
        <v>212000000</v>
      </c>
      <c r="I50" s="54">
        <v>122903390.33</v>
      </c>
      <c r="J50" s="55">
        <v>0.57973297325471695</v>
      </c>
      <c r="K50" s="28">
        <v>89096609.670000002</v>
      </c>
    </row>
    <row r="51" spans="1:13" x14ac:dyDescent="0.25">
      <c r="A51" s="218" t="s">
        <v>11</v>
      </c>
      <c r="B51" s="234" t="s">
        <v>159</v>
      </c>
      <c r="C51" s="53">
        <v>44144</v>
      </c>
      <c r="D51" s="22">
        <v>6876</v>
      </c>
      <c r="E51" s="53">
        <v>44546</v>
      </c>
      <c r="F51" s="217">
        <v>46373</v>
      </c>
      <c r="G51" s="114">
        <v>1.3780821917808219</v>
      </c>
      <c r="H51" s="54">
        <v>250000000</v>
      </c>
      <c r="I51" s="54">
        <v>102431179.84999999</v>
      </c>
      <c r="J51" s="55">
        <v>0.40972471939999999</v>
      </c>
      <c r="K51" s="28">
        <v>147568820.15000001</v>
      </c>
    </row>
    <row r="52" spans="1:13" x14ac:dyDescent="0.25">
      <c r="A52" s="236" t="s">
        <v>17</v>
      </c>
      <c r="B52" s="237" t="s">
        <v>68</v>
      </c>
      <c r="C52" s="53">
        <v>43893</v>
      </c>
      <c r="D52" s="22">
        <v>6897</v>
      </c>
      <c r="E52" s="53">
        <v>44652</v>
      </c>
      <c r="F52" s="217">
        <v>47578</v>
      </c>
      <c r="G52" s="114">
        <v>2.591780821917808</v>
      </c>
      <c r="H52" s="54">
        <v>100000000</v>
      </c>
      <c r="I52" s="54">
        <v>29595965.420000002</v>
      </c>
      <c r="J52" s="55">
        <v>0.29595965420000003</v>
      </c>
      <c r="K52" s="28">
        <v>70404034.579999998</v>
      </c>
    </row>
    <row r="53" spans="1:13" x14ac:dyDescent="0.25">
      <c r="A53" s="236" t="s">
        <v>17</v>
      </c>
      <c r="B53" s="238" t="s">
        <v>160</v>
      </c>
      <c r="C53" s="53">
        <v>44061</v>
      </c>
      <c r="D53" s="22">
        <v>7124</v>
      </c>
      <c r="E53" s="53">
        <v>45114</v>
      </c>
      <c r="F53" s="217">
        <v>46944</v>
      </c>
      <c r="G53" s="114">
        <v>2.9452054794520546</v>
      </c>
      <c r="H53" s="54">
        <v>52292000</v>
      </c>
      <c r="I53" s="54">
        <v>5802379.2200000007</v>
      </c>
      <c r="J53" s="55">
        <v>0.11096112636732197</v>
      </c>
      <c r="K53" s="28">
        <v>46489620.780000001</v>
      </c>
    </row>
    <row r="54" spans="1:13" x14ac:dyDescent="0.25">
      <c r="A54" s="236" t="s">
        <v>17</v>
      </c>
      <c r="B54" s="238" t="s">
        <v>96</v>
      </c>
      <c r="C54" s="53">
        <v>45050</v>
      </c>
      <c r="D54" s="22">
        <v>7182</v>
      </c>
      <c r="E54" s="53">
        <v>45217</v>
      </c>
      <c r="F54" s="217">
        <v>47050</v>
      </c>
      <c r="G54" s="114">
        <v>3.2356164383561645</v>
      </c>
      <c r="H54" s="54">
        <v>160000000</v>
      </c>
      <c r="I54" s="54">
        <v>1574442.25</v>
      </c>
      <c r="J54" s="55">
        <v>9.8402640624999996E-3</v>
      </c>
      <c r="K54" s="28">
        <v>158425557.75</v>
      </c>
    </row>
    <row r="55" spans="1:13" x14ac:dyDescent="0.25">
      <c r="A55" s="36"/>
      <c r="B55" s="37" t="s">
        <v>28</v>
      </c>
      <c r="C55" s="132"/>
      <c r="D55" s="38"/>
      <c r="E55" s="38"/>
      <c r="F55" s="38"/>
      <c r="G55" s="133"/>
      <c r="H55" s="39">
        <v>2166368000</v>
      </c>
      <c r="I55" s="39">
        <v>1587815466.6999998</v>
      </c>
      <c r="J55" s="3">
        <v>0.73293894052164721</v>
      </c>
      <c r="K55" s="39">
        <v>578552533.29999995</v>
      </c>
    </row>
    <row r="56" spans="1:13" x14ac:dyDescent="0.25">
      <c r="A56" s="25"/>
      <c r="B56" s="41"/>
      <c r="C56" s="41"/>
      <c r="D56" s="41"/>
      <c r="E56" s="41"/>
      <c r="F56" s="41"/>
      <c r="G56" s="2"/>
      <c r="H56" s="41"/>
      <c r="I56" s="41"/>
      <c r="J56" s="43"/>
      <c r="K56" s="43"/>
    </row>
    <row r="57" spans="1:13" x14ac:dyDescent="0.25">
      <c r="A57" s="233" t="s">
        <v>17</v>
      </c>
      <c r="B57" s="234" t="s">
        <v>156</v>
      </c>
      <c r="C57" s="53">
        <v>42975</v>
      </c>
      <c r="D57" s="25">
        <v>6235</v>
      </c>
      <c r="E57" s="53">
        <v>43427</v>
      </c>
      <c r="F57" s="53">
        <v>46006</v>
      </c>
      <c r="G57" s="243" t="s">
        <v>76</v>
      </c>
      <c r="H57" s="54">
        <v>42857143</v>
      </c>
      <c r="I57" s="54">
        <v>36619928.880000003</v>
      </c>
      <c r="J57" s="134">
        <v>0.85446500435178341</v>
      </c>
      <c r="K57" s="28">
        <v>6237214.1199999973</v>
      </c>
    </row>
    <row r="58" spans="1:13" x14ac:dyDescent="0.25">
      <c r="A58" s="233" t="s">
        <v>17</v>
      </c>
      <c r="B58" s="234" t="s">
        <v>45</v>
      </c>
      <c r="C58" s="53">
        <v>42640</v>
      </c>
      <c r="D58" s="25">
        <v>6024</v>
      </c>
      <c r="E58" s="53">
        <v>43104</v>
      </c>
      <c r="F58" s="53">
        <v>46065</v>
      </c>
      <c r="G58" s="243">
        <v>0.70410958904109588</v>
      </c>
      <c r="H58" s="54">
        <v>42750000</v>
      </c>
      <c r="I58" s="54">
        <v>36695088.579999998</v>
      </c>
      <c r="J58" s="55">
        <v>0.85836464514619881</v>
      </c>
      <c r="K58" s="54">
        <v>6054911.4200000018</v>
      </c>
    </row>
    <row r="59" spans="1:13" x14ac:dyDescent="0.25">
      <c r="A59" s="233" t="s">
        <v>17</v>
      </c>
      <c r="B59" s="234" t="s">
        <v>161</v>
      </c>
      <c r="C59" s="53">
        <v>44516</v>
      </c>
      <c r="D59" s="25">
        <v>6898</v>
      </c>
      <c r="E59" s="53">
        <v>44652</v>
      </c>
      <c r="F59" s="53">
        <v>47219</v>
      </c>
      <c r="G59" s="115">
        <v>3.8657534246575342</v>
      </c>
      <c r="H59" s="54">
        <v>354245764</v>
      </c>
      <c r="I59" s="54">
        <v>62871649.519999996</v>
      </c>
      <c r="J59" s="55">
        <v>0.17748031426001751</v>
      </c>
      <c r="K59" s="54">
        <v>291374114.48000002</v>
      </c>
      <c r="M59" s="231"/>
    </row>
    <row r="60" spans="1:13" x14ac:dyDescent="0.25">
      <c r="A60" s="233" t="s">
        <v>17</v>
      </c>
      <c r="B60" s="234" t="s">
        <v>162</v>
      </c>
      <c r="C60" s="137">
        <v>43948</v>
      </c>
      <c r="D60" s="40">
        <v>7119</v>
      </c>
      <c r="E60" s="137">
        <v>45113</v>
      </c>
      <c r="F60" s="137">
        <v>46948</v>
      </c>
      <c r="G60" s="115">
        <v>3.1232876712328768</v>
      </c>
      <c r="H60" s="172">
        <v>220000000</v>
      </c>
      <c r="I60" s="172">
        <v>31290071</v>
      </c>
      <c r="J60" s="173">
        <v>0.14222759545454544</v>
      </c>
      <c r="K60" s="54">
        <v>188709929</v>
      </c>
    </row>
    <row r="61" spans="1:13" x14ac:dyDescent="0.25">
      <c r="A61" s="233" t="s">
        <v>11</v>
      </c>
      <c r="B61" s="234" t="s">
        <v>163</v>
      </c>
      <c r="C61" s="137">
        <v>44995</v>
      </c>
      <c r="D61" s="40">
        <v>7153</v>
      </c>
      <c r="E61" s="137">
        <v>45184</v>
      </c>
      <c r="F61" s="137">
        <v>46657</v>
      </c>
      <c r="G61" s="115">
        <v>2.3260273972602739</v>
      </c>
      <c r="H61" s="172">
        <v>45000000</v>
      </c>
      <c r="I61" s="172">
        <v>25235163</v>
      </c>
      <c r="J61" s="173">
        <v>0.56078139999999999</v>
      </c>
      <c r="K61" s="57">
        <v>19764837</v>
      </c>
    </row>
    <row r="62" spans="1:13" x14ac:dyDescent="0.25">
      <c r="A62" s="36"/>
      <c r="B62" s="37" t="s">
        <v>29</v>
      </c>
      <c r="C62" s="38"/>
      <c r="D62" s="38"/>
      <c r="E62" s="38"/>
      <c r="F62" s="38"/>
      <c r="G62" s="1"/>
      <c r="H62" s="174">
        <v>704852907</v>
      </c>
      <c r="I62" s="174">
        <v>192711900.98000002</v>
      </c>
      <c r="J62" s="3">
        <v>0.2734072585445122</v>
      </c>
      <c r="K62" s="174">
        <v>512141006.01999998</v>
      </c>
    </row>
    <row r="63" spans="1:13" x14ac:dyDescent="0.25">
      <c r="A63" s="25"/>
      <c r="B63" s="60"/>
      <c r="C63" s="61"/>
      <c r="D63" s="61"/>
      <c r="E63" s="61"/>
      <c r="F63" s="61"/>
      <c r="G63" s="4"/>
      <c r="H63" s="62"/>
      <c r="I63" s="62"/>
      <c r="J63" s="5"/>
      <c r="K63" s="62"/>
    </row>
    <row r="64" spans="1:13" x14ac:dyDescent="0.25">
      <c r="A64" s="20" t="s">
        <v>12</v>
      </c>
      <c r="B64" s="63" t="s">
        <v>46</v>
      </c>
      <c r="C64" s="53">
        <v>42649</v>
      </c>
      <c r="D64" s="25">
        <v>6215</v>
      </c>
      <c r="E64" s="53">
        <v>43404</v>
      </c>
      <c r="F64" s="53">
        <v>45847</v>
      </c>
      <c r="G64" s="115">
        <v>0</v>
      </c>
      <c r="H64" s="95">
        <v>9437604.6652959995</v>
      </c>
      <c r="I64" s="96">
        <v>8660286.9509539995</v>
      </c>
      <c r="J64" s="324">
        <v>0.91763612252160165</v>
      </c>
      <c r="K64" s="27">
        <v>777317.71434199996</v>
      </c>
    </row>
    <row r="65" spans="1:11" x14ac:dyDescent="0.25">
      <c r="A65" s="36"/>
      <c r="B65" s="37" t="s">
        <v>30</v>
      </c>
      <c r="C65" s="38"/>
      <c r="D65" s="38"/>
      <c r="E65" s="38"/>
      <c r="F65" s="38"/>
      <c r="G65" s="1"/>
      <c r="H65" s="174">
        <v>9437604.6652959995</v>
      </c>
      <c r="I65" s="174">
        <v>8660286.9509539995</v>
      </c>
      <c r="J65" s="3">
        <v>0.91763612252160165</v>
      </c>
      <c r="K65" s="174">
        <v>777317.71434199996</v>
      </c>
    </row>
    <row r="66" spans="1:11" x14ac:dyDescent="0.25">
      <c r="A66" s="20"/>
      <c r="B66" s="66"/>
      <c r="C66" s="124"/>
      <c r="D66" s="124"/>
      <c r="E66" s="124"/>
      <c r="F66" s="124"/>
      <c r="G66" s="118"/>
      <c r="H66" s="119"/>
      <c r="I66" s="119"/>
      <c r="J66" s="120"/>
      <c r="K66" s="119"/>
    </row>
    <row r="67" spans="1:11" x14ac:dyDescent="0.25">
      <c r="A67" s="20" t="s">
        <v>11</v>
      </c>
      <c r="B67" s="121" t="s">
        <v>154</v>
      </c>
      <c r="C67" s="123">
        <v>42786</v>
      </c>
      <c r="D67" s="125">
        <v>6023</v>
      </c>
      <c r="E67" s="123">
        <v>43105</v>
      </c>
      <c r="F67" s="53">
        <v>45859</v>
      </c>
      <c r="G67" s="243">
        <v>0</v>
      </c>
      <c r="H67" s="101">
        <v>21600000</v>
      </c>
      <c r="I67" s="27">
        <v>21340636.339999996</v>
      </c>
      <c r="J67" s="122">
        <v>0.98799242314814795</v>
      </c>
      <c r="K67" s="27">
        <v>259363.66000000387</v>
      </c>
    </row>
    <row r="68" spans="1:11" x14ac:dyDescent="0.25">
      <c r="A68" s="25" t="s">
        <v>11</v>
      </c>
      <c r="B68" s="121" t="s">
        <v>154</v>
      </c>
      <c r="C68" s="53">
        <v>42786</v>
      </c>
      <c r="D68" s="22">
        <v>6023</v>
      </c>
      <c r="E68" s="53">
        <v>43105</v>
      </c>
      <c r="F68" s="53">
        <v>46022</v>
      </c>
      <c r="G68" s="243" t="s">
        <v>76</v>
      </c>
      <c r="H68" s="50">
        <v>10400000</v>
      </c>
      <c r="I68" s="28">
        <v>4385267.83</v>
      </c>
      <c r="J68" s="6">
        <v>0.42166036826923076</v>
      </c>
      <c r="K68" s="28">
        <v>6014732.1699999999</v>
      </c>
    </row>
    <row r="69" spans="1:11" x14ac:dyDescent="0.25">
      <c r="A69" s="36"/>
      <c r="B69" s="37" t="s">
        <v>32</v>
      </c>
      <c r="C69" s="132"/>
      <c r="D69" s="38"/>
      <c r="E69" s="38"/>
      <c r="F69" s="105"/>
      <c r="G69" s="104"/>
      <c r="H69" s="39">
        <v>32000000</v>
      </c>
      <c r="I69" s="39">
        <v>25725904.169999994</v>
      </c>
      <c r="J69" s="3">
        <v>0.80393450531249977</v>
      </c>
      <c r="K69" s="39">
        <v>6274095.8300000057</v>
      </c>
    </row>
    <row r="70" spans="1:11" x14ac:dyDescent="0.25">
      <c r="A70" s="20"/>
      <c r="B70" s="66"/>
      <c r="C70" s="21"/>
      <c r="D70" s="21"/>
      <c r="E70" s="99"/>
      <c r="F70" s="19"/>
      <c r="G70" s="97"/>
      <c r="H70" s="100"/>
      <c r="I70" s="100"/>
      <c r="J70" s="98"/>
      <c r="K70" s="100"/>
    </row>
    <row r="71" spans="1:11" x14ac:dyDescent="0.25">
      <c r="A71" s="20" t="s">
        <v>11</v>
      </c>
      <c r="B71" s="21" t="s">
        <v>33</v>
      </c>
      <c r="C71" s="51">
        <v>43080</v>
      </c>
      <c r="D71" s="23">
        <v>6143</v>
      </c>
      <c r="E71" s="53">
        <v>43319</v>
      </c>
      <c r="F71" s="24">
        <v>46734</v>
      </c>
      <c r="G71" s="116">
        <v>2.3698630136986303</v>
      </c>
      <c r="H71" s="28">
        <v>94000000</v>
      </c>
      <c r="I71" s="28">
        <v>60762535.569999993</v>
      </c>
      <c r="J71" s="6">
        <v>0.64640995287234038</v>
      </c>
      <c r="K71" s="28">
        <v>33237464.430000007</v>
      </c>
    </row>
    <row r="72" spans="1:11" x14ac:dyDescent="0.25">
      <c r="A72" s="25"/>
      <c r="B72" s="37" t="s">
        <v>34</v>
      </c>
      <c r="C72" s="132"/>
      <c r="D72" s="38"/>
      <c r="E72" s="38"/>
      <c r="F72" s="65"/>
      <c r="G72" s="142"/>
      <c r="H72" s="140">
        <v>94000000</v>
      </c>
      <c r="I72" s="140">
        <v>60762535.569999993</v>
      </c>
      <c r="J72" s="141">
        <v>0.64640995287234038</v>
      </c>
      <c r="K72" s="143">
        <v>33237464.430000007</v>
      </c>
    </row>
    <row r="73" spans="1:11" x14ac:dyDescent="0.25">
      <c r="A73" s="153"/>
      <c r="B73" s="148"/>
      <c r="C73" s="151"/>
      <c r="D73" s="151"/>
      <c r="E73" s="151"/>
      <c r="F73" s="152"/>
      <c r="G73" s="147"/>
      <c r="H73" s="146"/>
      <c r="I73" s="144"/>
      <c r="J73" s="145"/>
      <c r="K73" s="144"/>
    </row>
    <row r="74" spans="1:11" x14ac:dyDescent="0.25">
      <c r="A74" s="84"/>
      <c r="B74" s="83"/>
      <c r="C74" s="250"/>
      <c r="D74" s="251"/>
      <c r="E74" s="250"/>
      <c r="F74" s="250"/>
      <c r="G74" s="252"/>
      <c r="H74" s="256"/>
      <c r="I74" s="257"/>
      <c r="J74" s="258"/>
      <c r="K74" s="256"/>
    </row>
    <row r="75" spans="1:11" x14ac:dyDescent="0.25">
      <c r="A75" s="72" t="s">
        <v>105</v>
      </c>
      <c r="B75" s="72"/>
      <c r="C75" s="73"/>
      <c r="D75" s="73"/>
      <c r="E75" s="72"/>
      <c r="F75" s="72"/>
      <c r="G75" s="8"/>
      <c r="H75" s="358">
        <f>SUM(H33+H40+H55+H62+H65+H69+H72)</f>
        <v>5611958511.6652956</v>
      </c>
      <c r="I75" s="358">
        <f>SUM(I33+I40+I55+I62+I65+I69+I72)</f>
        <v>2962022079.9709539</v>
      </c>
      <c r="J75" s="9">
        <f>+I75/H75</f>
        <v>0.52780541299689721</v>
      </c>
      <c r="K75" s="358">
        <f>+H75-I75</f>
        <v>2649936431.6943417</v>
      </c>
    </row>
    <row r="76" spans="1:11" x14ac:dyDescent="0.25">
      <c r="A76" s="75"/>
      <c r="B76" s="75"/>
      <c r="C76" s="76"/>
      <c r="D76" s="76"/>
      <c r="E76" s="75"/>
      <c r="F76" s="75"/>
      <c r="G76" s="10"/>
      <c r="H76" s="77"/>
      <c r="I76" s="78"/>
      <c r="J76" s="79"/>
      <c r="K76" s="77"/>
    </row>
    <row r="77" spans="1:11" x14ac:dyDescent="0.25">
      <c r="A77" s="14"/>
      <c r="B77" s="13"/>
      <c r="C77" s="13"/>
      <c r="D77" s="13"/>
      <c r="E77" s="13"/>
      <c r="F77" s="13"/>
      <c r="H77" s="17"/>
      <c r="I77" s="17"/>
      <c r="J77" s="319"/>
      <c r="K77" s="17"/>
    </row>
    <row r="78" spans="1:11" ht="18.75" x14ac:dyDescent="0.3">
      <c r="A78" s="193"/>
      <c r="B78" s="193"/>
      <c r="C78" s="193"/>
      <c r="D78" s="193"/>
      <c r="E78" s="193" t="s">
        <v>35</v>
      </c>
      <c r="F78" s="193"/>
      <c r="G78" s="193"/>
      <c r="H78" s="193"/>
      <c r="I78" s="193"/>
      <c r="J78" s="193"/>
      <c r="K78" s="193"/>
    </row>
    <row r="79" spans="1:11" ht="18.75" x14ac:dyDescent="0.3">
      <c r="A79" s="194"/>
      <c r="B79" s="194"/>
      <c r="C79" s="194"/>
      <c r="D79" s="194"/>
      <c r="E79" s="194" t="s">
        <v>50</v>
      </c>
      <c r="F79" s="194"/>
      <c r="G79" s="194"/>
      <c r="H79" s="194"/>
      <c r="I79" s="194"/>
      <c r="J79" s="194"/>
      <c r="K79" s="194"/>
    </row>
    <row r="80" spans="1:11" x14ac:dyDescent="0.25">
      <c r="A80" s="14"/>
      <c r="B80" s="13"/>
      <c r="C80" s="13"/>
      <c r="D80" s="13"/>
      <c r="E80" s="13"/>
      <c r="F80" s="13"/>
      <c r="H80" s="13"/>
      <c r="I80" s="13"/>
      <c r="J80" s="13"/>
      <c r="K80" s="13"/>
    </row>
    <row r="81" spans="1:14" ht="25.5" x14ac:dyDescent="0.25">
      <c r="A81" s="362" t="s">
        <v>1</v>
      </c>
      <c r="B81" s="364" t="s">
        <v>2</v>
      </c>
      <c r="C81" s="366" t="s">
        <v>3</v>
      </c>
      <c r="D81" s="368" t="s">
        <v>4</v>
      </c>
      <c r="E81" s="369"/>
      <c r="F81" s="320" t="s">
        <v>5</v>
      </c>
      <c r="G81" s="370" t="s">
        <v>47</v>
      </c>
      <c r="H81" s="372" t="s">
        <v>48</v>
      </c>
      <c r="I81" s="374" t="s">
        <v>56</v>
      </c>
      <c r="J81" s="375"/>
      <c r="K81" s="376" t="s">
        <v>6</v>
      </c>
    </row>
    <row r="82" spans="1:14" x14ac:dyDescent="0.25">
      <c r="A82" s="363" t="s">
        <v>1</v>
      </c>
      <c r="B82" s="378"/>
      <c r="C82" s="367"/>
      <c r="D82" s="15" t="s">
        <v>8</v>
      </c>
      <c r="E82" s="16" t="s">
        <v>9</v>
      </c>
      <c r="F82" s="321" t="s">
        <v>36</v>
      </c>
      <c r="G82" s="371"/>
      <c r="H82" s="373" t="s">
        <v>49</v>
      </c>
      <c r="I82" s="16" t="s">
        <v>7</v>
      </c>
      <c r="J82" s="16" t="s">
        <v>10</v>
      </c>
      <c r="K82" s="377"/>
    </row>
    <row r="83" spans="1:14" ht="15" customHeight="1" x14ac:dyDescent="0.25">
      <c r="A83" s="25"/>
      <c r="B83" s="60"/>
      <c r="C83" s="61"/>
      <c r="D83" s="61"/>
      <c r="E83" s="61"/>
      <c r="F83" s="61"/>
      <c r="G83" s="4"/>
      <c r="H83" s="62"/>
      <c r="I83" s="62"/>
      <c r="J83" s="5"/>
      <c r="K83" s="62"/>
    </row>
    <row r="84" spans="1:14" x14ac:dyDescent="0.25">
      <c r="A84" s="20" t="s">
        <v>19</v>
      </c>
      <c r="B84" s="21" t="s">
        <v>137</v>
      </c>
      <c r="C84" s="53">
        <v>42934</v>
      </c>
      <c r="D84" s="32">
        <v>6144</v>
      </c>
      <c r="E84" s="53">
        <v>43335</v>
      </c>
      <c r="F84" s="53">
        <v>45888</v>
      </c>
      <c r="G84" s="115" t="s">
        <v>120</v>
      </c>
      <c r="H84" s="54">
        <v>20000000</v>
      </c>
      <c r="I84" s="54">
        <v>19056241.609999999</v>
      </c>
      <c r="J84" s="6">
        <v>0.95281208049999999</v>
      </c>
      <c r="K84" s="28">
        <v>943758.3900000006</v>
      </c>
    </row>
    <row r="85" spans="1:14" x14ac:dyDescent="0.25">
      <c r="A85" s="20" t="s">
        <v>17</v>
      </c>
      <c r="B85" s="21" t="s">
        <v>146</v>
      </c>
      <c r="C85" s="215">
        <v>44677</v>
      </c>
      <c r="D85" s="216">
        <v>7074</v>
      </c>
      <c r="E85" s="135">
        <v>45040</v>
      </c>
      <c r="F85" s="56">
        <v>47232</v>
      </c>
      <c r="G85" s="115">
        <v>3.7342465753424658</v>
      </c>
      <c r="H85" s="54">
        <v>60000000</v>
      </c>
      <c r="I85" s="54">
        <v>2076364</v>
      </c>
      <c r="J85" s="6">
        <v>3.4606066666666664E-2</v>
      </c>
      <c r="K85" s="28">
        <v>57923636</v>
      </c>
    </row>
    <row r="86" spans="1:14" x14ac:dyDescent="0.25">
      <c r="A86" s="36"/>
      <c r="B86" s="37" t="s">
        <v>37</v>
      </c>
      <c r="C86" s="38"/>
      <c r="D86" s="38"/>
      <c r="E86" s="38"/>
      <c r="F86" s="65"/>
      <c r="G86" s="1"/>
      <c r="H86" s="39">
        <v>80000000</v>
      </c>
      <c r="I86" s="39">
        <v>21132605.609999999</v>
      </c>
      <c r="J86" s="3">
        <v>0.26415757012500002</v>
      </c>
      <c r="K86" s="39">
        <v>58867394.390000001</v>
      </c>
      <c r="M86" s="231"/>
      <c r="N86" s="231"/>
    </row>
    <row r="87" spans="1:14" x14ac:dyDescent="0.25">
      <c r="A87" s="25"/>
      <c r="B87" s="158"/>
      <c r="C87" s="151"/>
      <c r="D87" s="159"/>
      <c r="E87" s="159"/>
      <c r="F87" s="152"/>
      <c r="G87" s="164"/>
      <c r="H87" s="144"/>
      <c r="I87" s="144"/>
      <c r="J87" s="145"/>
      <c r="K87" s="160"/>
    </row>
    <row r="88" spans="1:14" ht="14.25" customHeight="1" x14ac:dyDescent="0.25">
      <c r="A88" s="25" t="s">
        <v>17</v>
      </c>
      <c r="B88" s="138" t="s">
        <v>144</v>
      </c>
      <c r="C88" s="139">
        <v>44070</v>
      </c>
      <c r="D88" s="149">
        <v>7088</v>
      </c>
      <c r="E88" s="150">
        <v>45057</v>
      </c>
      <c r="F88" s="150">
        <v>47250</v>
      </c>
      <c r="G88" s="240">
        <v>3.7835616438356166</v>
      </c>
      <c r="H88" s="154">
        <v>60652361.655483954</v>
      </c>
      <c r="I88" s="154">
        <v>0</v>
      </c>
      <c r="J88" s="155">
        <v>0</v>
      </c>
      <c r="K88" s="154">
        <v>60652361.655483954</v>
      </c>
    </row>
    <row r="89" spans="1:14" ht="15.75" customHeight="1" x14ac:dyDescent="0.25">
      <c r="A89" s="25" t="s">
        <v>11</v>
      </c>
      <c r="B89" s="398" t="s">
        <v>148</v>
      </c>
      <c r="C89" s="198">
        <v>44426</v>
      </c>
      <c r="D89" s="199">
        <v>7147</v>
      </c>
      <c r="E89" s="200">
        <v>45184</v>
      </c>
      <c r="F89" s="200">
        <v>47376</v>
      </c>
      <c r="G89" s="240">
        <v>4.1287671232876715</v>
      </c>
      <c r="H89" s="154">
        <v>61741845.479306452</v>
      </c>
      <c r="I89" s="154">
        <v>56451324.937043734</v>
      </c>
      <c r="J89" s="155">
        <v>0.91431223830139796</v>
      </c>
      <c r="K89" s="154">
        <v>5290520.5422627181</v>
      </c>
    </row>
    <row r="90" spans="1:14" x14ac:dyDescent="0.25">
      <c r="A90" s="25"/>
      <c r="B90" s="37" t="s">
        <v>80</v>
      </c>
      <c r="C90" s="345"/>
      <c r="D90" s="346"/>
      <c r="E90" s="346"/>
      <c r="F90" s="39"/>
      <c r="G90" s="39"/>
      <c r="H90" s="39">
        <v>122394207.13479041</v>
      </c>
      <c r="I90" s="39">
        <v>56451324.937043734</v>
      </c>
      <c r="J90" s="3">
        <v>0.46122546367635658</v>
      </c>
      <c r="K90" s="39">
        <v>65942882.197746672</v>
      </c>
    </row>
    <row r="91" spans="1:14" x14ac:dyDescent="0.25">
      <c r="A91" s="163"/>
      <c r="B91" s="162"/>
      <c r="C91" s="167"/>
      <c r="D91" s="171"/>
      <c r="E91" s="171"/>
      <c r="F91" s="157"/>
      <c r="G91" s="168"/>
      <c r="H91" s="161"/>
      <c r="I91" s="162"/>
      <c r="J91" s="343"/>
      <c r="K91" s="161"/>
    </row>
    <row r="92" spans="1:14" x14ac:dyDescent="0.25">
      <c r="A92" s="201" t="s">
        <v>11</v>
      </c>
      <c r="B92" s="207" t="s">
        <v>163</v>
      </c>
      <c r="C92" s="208">
        <v>44924</v>
      </c>
      <c r="D92" s="209">
        <v>7153</v>
      </c>
      <c r="E92" s="208">
        <v>45184</v>
      </c>
      <c r="F92" s="208">
        <v>47118</v>
      </c>
      <c r="G92" s="241">
        <v>3.4219178082191779</v>
      </c>
      <c r="H92" s="210">
        <v>75000000</v>
      </c>
      <c r="I92" s="211">
        <v>0</v>
      </c>
      <c r="J92" s="341">
        <v>0</v>
      </c>
      <c r="K92" s="202">
        <v>75000000</v>
      </c>
    </row>
    <row r="93" spans="1:14" x14ac:dyDescent="0.25">
      <c r="A93" s="213"/>
      <c r="B93" s="37" t="s">
        <v>87</v>
      </c>
      <c r="C93" s="347"/>
      <c r="D93" s="347"/>
      <c r="E93" s="347"/>
      <c r="F93" s="39"/>
      <c r="G93" s="39"/>
      <c r="H93" s="39">
        <v>75000000</v>
      </c>
      <c r="I93" s="39">
        <v>0</v>
      </c>
      <c r="J93" s="3">
        <v>0</v>
      </c>
      <c r="K93" s="39">
        <v>75000000</v>
      </c>
    </row>
    <row r="94" spans="1:14" x14ac:dyDescent="0.25">
      <c r="A94" s="383" t="s">
        <v>11</v>
      </c>
      <c r="B94" s="162"/>
      <c r="C94" s="167"/>
      <c r="D94" s="167"/>
      <c r="E94" s="167"/>
      <c r="F94" s="167"/>
      <c r="G94" s="168"/>
      <c r="H94" s="161"/>
      <c r="I94" s="162"/>
      <c r="J94" s="344"/>
      <c r="K94" s="220"/>
    </row>
    <row r="95" spans="1:14" x14ac:dyDescent="0.25">
      <c r="A95" s="384"/>
      <c r="B95" s="211" t="s">
        <v>89</v>
      </c>
      <c r="C95" s="208">
        <v>44952</v>
      </c>
      <c r="D95" s="209">
        <v>7414</v>
      </c>
      <c r="E95" s="208">
        <v>45649</v>
      </c>
      <c r="F95" s="208">
        <v>47144</v>
      </c>
      <c r="G95" s="241">
        <v>3.493150684931507</v>
      </c>
      <c r="H95" s="210">
        <v>30000000</v>
      </c>
      <c r="I95" s="207">
        <v>0</v>
      </c>
      <c r="J95" s="341">
        <v>0</v>
      </c>
      <c r="K95" s="202">
        <v>30000000</v>
      </c>
    </row>
    <row r="96" spans="1:14" x14ac:dyDescent="0.25">
      <c r="A96" s="385"/>
      <c r="B96" s="37" t="s">
        <v>90</v>
      </c>
      <c r="C96" s="348"/>
      <c r="D96" s="349"/>
      <c r="E96" s="348"/>
      <c r="F96" s="39"/>
      <c r="G96" s="39"/>
      <c r="H96" s="39">
        <v>30000000</v>
      </c>
      <c r="I96" s="39">
        <v>0</v>
      </c>
      <c r="J96" s="3">
        <v>0</v>
      </c>
      <c r="K96" s="39">
        <v>30000000</v>
      </c>
    </row>
    <row r="97" spans="1:11" x14ac:dyDescent="0.25">
      <c r="A97" s="383" t="s">
        <v>117</v>
      </c>
      <c r="B97" s="162"/>
      <c r="C97" s="167"/>
      <c r="D97" s="167"/>
      <c r="E97" s="167"/>
      <c r="F97" s="167"/>
      <c r="G97" s="168"/>
      <c r="H97" s="161"/>
      <c r="I97" s="162"/>
      <c r="J97" s="344"/>
      <c r="K97" s="220"/>
    </row>
    <row r="98" spans="1:11" ht="26.25" x14ac:dyDescent="0.25">
      <c r="A98" s="384"/>
      <c r="B98" s="307" t="s">
        <v>164</v>
      </c>
      <c r="C98" s="208">
        <v>45615</v>
      </c>
      <c r="D98" s="209">
        <v>7479</v>
      </c>
      <c r="E98" s="208">
        <v>45807</v>
      </c>
      <c r="F98" s="208">
        <v>46932</v>
      </c>
      <c r="G98" s="241">
        <v>2.9123287671232876</v>
      </c>
      <c r="H98" s="210">
        <v>101606009</v>
      </c>
      <c r="I98" s="207">
        <v>0</v>
      </c>
      <c r="J98" s="341">
        <v>0</v>
      </c>
      <c r="K98" s="202">
        <v>101606009</v>
      </c>
    </row>
    <row r="99" spans="1:11" x14ac:dyDescent="0.25">
      <c r="A99" s="385"/>
      <c r="B99" s="37" t="s">
        <v>119</v>
      </c>
      <c r="C99" s="348"/>
      <c r="D99" s="349"/>
      <c r="E99" s="348"/>
      <c r="F99" s="39"/>
      <c r="G99" s="39"/>
      <c r="H99" s="39">
        <v>101606009</v>
      </c>
      <c r="I99" s="39">
        <v>0</v>
      </c>
      <c r="J99" s="3">
        <v>0</v>
      </c>
      <c r="K99" s="39">
        <v>101606009</v>
      </c>
    </row>
    <row r="100" spans="1:11" x14ac:dyDescent="0.25">
      <c r="A100" s="153"/>
      <c r="B100" s="148"/>
      <c r="C100" s="151"/>
      <c r="D100" s="151"/>
      <c r="E100" s="151"/>
      <c r="F100" s="152"/>
      <c r="G100" s="147"/>
      <c r="H100" s="146"/>
      <c r="I100" s="144"/>
      <c r="J100" s="145"/>
      <c r="K100" s="144"/>
    </row>
    <row r="101" spans="1:11" x14ac:dyDescent="0.25">
      <c r="A101" s="84"/>
      <c r="B101" s="246"/>
      <c r="C101" s="247"/>
      <c r="D101" s="248"/>
      <c r="E101" s="247"/>
      <c r="F101" s="247"/>
      <c r="G101" s="249"/>
      <c r="H101" s="253"/>
      <c r="I101" s="254"/>
      <c r="J101" s="255"/>
      <c r="K101" s="253"/>
    </row>
    <row r="102" spans="1:11" x14ac:dyDescent="0.25">
      <c r="A102" s="72" t="s">
        <v>106</v>
      </c>
      <c r="B102" s="72"/>
      <c r="C102" s="73"/>
      <c r="D102" s="73"/>
      <c r="E102" s="72"/>
      <c r="F102" s="72"/>
      <c r="G102" s="8"/>
      <c r="H102" s="74">
        <v>409000216.13479042</v>
      </c>
      <c r="I102" s="74">
        <v>77583930.547043741</v>
      </c>
      <c r="J102" s="9">
        <v>0.18969166148673899</v>
      </c>
      <c r="K102" s="74">
        <v>331416285.58774668</v>
      </c>
    </row>
    <row r="103" spans="1:11" x14ac:dyDescent="0.25">
      <c r="A103" s="75"/>
      <c r="B103" s="75"/>
      <c r="C103" s="76"/>
      <c r="D103" s="76"/>
      <c r="E103" s="75"/>
      <c r="F103" s="75"/>
      <c r="G103" s="10"/>
      <c r="H103" s="77"/>
      <c r="I103" s="78"/>
      <c r="J103" s="79"/>
      <c r="K103" s="77"/>
    </row>
    <row r="104" spans="1:11" s="327" customFormat="1" x14ac:dyDescent="0.25">
      <c r="A104" s="325"/>
      <c r="B104" s="325"/>
      <c r="C104" s="326"/>
      <c r="D104" s="326"/>
      <c r="E104" s="325"/>
      <c r="F104" s="325"/>
      <c r="G104" s="328"/>
      <c r="H104" s="329"/>
      <c r="I104" s="330"/>
      <c r="J104" s="331"/>
      <c r="K104" s="329"/>
    </row>
    <row r="105" spans="1:11" s="327" customFormat="1" x14ac:dyDescent="0.25">
      <c r="A105" s="325"/>
      <c r="B105" s="325"/>
      <c r="C105" s="326"/>
      <c r="D105" s="326"/>
      <c r="E105" s="325"/>
      <c r="F105" s="325"/>
      <c r="G105" s="328"/>
      <c r="H105" s="329"/>
      <c r="I105" s="330"/>
      <c r="J105" s="331"/>
      <c r="K105" s="329"/>
    </row>
    <row r="106" spans="1:11" s="327" customFormat="1" ht="25.5" x14ac:dyDescent="0.25">
      <c r="A106" s="362" t="s">
        <v>1</v>
      </c>
      <c r="B106" s="364" t="s">
        <v>2</v>
      </c>
      <c r="C106" s="366" t="s">
        <v>3</v>
      </c>
      <c r="D106" s="368" t="s">
        <v>4</v>
      </c>
      <c r="E106" s="369"/>
      <c r="F106" s="322" t="s">
        <v>5</v>
      </c>
      <c r="G106" s="370" t="s">
        <v>47</v>
      </c>
      <c r="H106" s="372" t="s">
        <v>48</v>
      </c>
      <c r="I106" s="374" t="s">
        <v>56</v>
      </c>
      <c r="J106" s="375"/>
      <c r="K106" s="376" t="s">
        <v>6</v>
      </c>
    </row>
    <row r="107" spans="1:11" s="327" customFormat="1" x14ac:dyDescent="0.25">
      <c r="A107" s="363" t="s">
        <v>1</v>
      </c>
      <c r="B107" s="378"/>
      <c r="C107" s="367"/>
      <c r="D107" s="15" t="s">
        <v>8</v>
      </c>
      <c r="E107" s="16" t="s">
        <v>9</v>
      </c>
      <c r="F107" s="323" t="s">
        <v>36</v>
      </c>
      <c r="G107" s="371"/>
      <c r="H107" s="373" t="s">
        <v>49</v>
      </c>
      <c r="I107" s="16" t="s">
        <v>7</v>
      </c>
      <c r="J107" s="16" t="s">
        <v>10</v>
      </c>
      <c r="K107" s="377"/>
    </row>
    <row r="108" spans="1:11" s="327" customFormat="1" x14ac:dyDescent="0.25">
      <c r="A108" s="389" t="s">
        <v>91</v>
      </c>
      <c r="B108" s="307" t="s">
        <v>129</v>
      </c>
      <c r="C108" s="208">
        <v>45278</v>
      </c>
      <c r="D108" s="209">
        <v>7412</v>
      </c>
      <c r="E108" s="208">
        <v>45649</v>
      </c>
      <c r="F108" s="340">
        <v>47840</v>
      </c>
      <c r="G108" s="339">
        <v>5.4</v>
      </c>
      <c r="H108" s="337">
        <v>409315290</v>
      </c>
      <c r="I108" s="210">
        <v>197815400</v>
      </c>
      <c r="J108" s="341">
        <v>0.48328368090036411</v>
      </c>
      <c r="K108" s="210">
        <v>211499890</v>
      </c>
    </row>
    <row r="109" spans="1:11" s="327" customFormat="1" x14ac:dyDescent="0.25">
      <c r="A109" s="390"/>
      <c r="B109" s="37" t="s">
        <v>128</v>
      </c>
      <c r="C109" s="348"/>
      <c r="D109" s="348"/>
      <c r="E109" s="348"/>
      <c r="F109" s="39"/>
      <c r="G109" s="39"/>
      <c r="H109" s="39">
        <v>409315290</v>
      </c>
      <c r="I109" s="39">
        <v>197815400</v>
      </c>
      <c r="J109" s="3">
        <v>0.48328368090036411</v>
      </c>
      <c r="K109" s="39">
        <v>211499890</v>
      </c>
    </row>
    <row r="110" spans="1:11" s="338" customFormat="1" x14ac:dyDescent="0.25">
      <c r="A110" s="391" t="s">
        <v>128</v>
      </c>
      <c r="B110" s="391"/>
      <c r="C110" s="391"/>
      <c r="D110" s="391"/>
      <c r="E110" s="391"/>
      <c r="F110" s="391"/>
      <c r="G110" s="392"/>
      <c r="H110" s="253"/>
      <c r="I110" s="254"/>
      <c r="J110" s="255"/>
      <c r="K110" s="253"/>
    </row>
    <row r="111" spans="1:11" s="338" customFormat="1" x14ac:dyDescent="0.25">
      <c r="A111" s="393"/>
      <c r="B111" s="393"/>
      <c r="C111" s="393"/>
      <c r="D111" s="393"/>
      <c r="E111" s="393"/>
      <c r="F111" s="393"/>
      <c r="G111" s="394"/>
      <c r="H111" s="358">
        <v>409315290</v>
      </c>
      <c r="I111" s="358">
        <v>197815400</v>
      </c>
      <c r="J111" s="9">
        <v>0.48328368090036411</v>
      </c>
      <c r="K111" s="358">
        <v>211499890</v>
      </c>
    </row>
    <row r="112" spans="1:11" s="338" customFormat="1" x14ac:dyDescent="0.25">
      <c r="A112" s="395"/>
      <c r="B112" s="395"/>
      <c r="C112" s="395"/>
      <c r="D112" s="395"/>
      <c r="E112" s="395"/>
      <c r="F112" s="395"/>
      <c r="G112" s="396"/>
      <c r="H112" s="77"/>
      <c r="I112" s="78"/>
      <c r="J112" s="79"/>
      <c r="K112" s="77"/>
    </row>
    <row r="113" spans="1:11" s="336" customFormat="1" x14ac:dyDescent="0.25">
      <c r="A113" s="332"/>
      <c r="B113" s="333"/>
      <c r="C113" s="333"/>
      <c r="D113" s="333"/>
      <c r="E113" s="333"/>
      <c r="F113" s="333"/>
      <c r="G113" s="334"/>
      <c r="H113" s="335"/>
      <c r="I113" s="335"/>
      <c r="J113" s="342"/>
      <c r="K113" s="335"/>
    </row>
    <row r="114" spans="1:11" x14ac:dyDescent="0.25">
      <c r="A114" s="83"/>
      <c r="B114" s="83"/>
      <c r="C114" s="84"/>
      <c r="D114" s="84"/>
      <c r="E114" s="83"/>
      <c r="F114" s="83"/>
      <c r="G114" s="12"/>
      <c r="H114" s="85"/>
      <c r="I114" s="86"/>
      <c r="J114" s="87"/>
      <c r="K114" s="85"/>
    </row>
    <row r="115" spans="1:11" x14ac:dyDescent="0.25">
      <c r="A115" s="72" t="s">
        <v>107</v>
      </c>
      <c r="B115" s="68"/>
      <c r="C115" s="67"/>
      <c r="D115" s="67"/>
      <c r="E115" s="68"/>
      <c r="F115" s="68"/>
      <c r="G115" s="7"/>
      <c r="H115" s="358">
        <v>6430274017.800086</v>
      </c>
      <c r="I115" s="358">
        <v>3237421410.5179977</v>
      </c>
      <c r="J115" s="359">
        <v>0.50346554463406501</v>
      </c>
      <c r="K115" s="358">
        <v>3192852607.2820883</v>
      </c>
    </row>
    <row r="116" spans="1:11" x14ac:dyDescent="0.25">
      <c r="A116" s="75"/>
      <c r="B116" s="75"/>
      <c r="C116" s="76"/>
      <c r="D116" s="76"/>
      <c r="E116" s="75"/>
      <c r="F116" s="75"/>
      <c r="G116" s="10"/>
      <c r="H116" s="88"/>
      <c r="I116" s="89"/>
      <c r="J116" s="90"/>
      <c r="K116" s="88"/>
    </row>
    <row r="117" spans="1:11" x14ac:dyDescent="0.25">
      <c r="A117" s="82"/>
      <c r="B117" s="82"/>
      <c r="C117" s="82"/>
      <c r="D117" s="82"/>
      <c r="E117" s="82"/>
      <c r="F117" s="82"/>
      <c r="G117" s="11"/>
      <c r="H117" s="91"/>
      <c r="I117" s="91"/>
      <c r="J117" s="91"/>
      <c r="K117" s="91"/>
    </row>
    <row r="118" spans="1:11" x14ac:dyDescent="0.25">
      <c r="A118" s="94" t="s">
        <v>130</v>
      </c>
      <c r="B118" s="92"/>
      <c r="C118" s="82"/>
      <c r="D118" s="82"/>
      <c r="E118" s="82"/>
      <c r="F118" s="82"/>
      <c r="G118" s="11"/>
      <c r="H118" s="13"/>
      <c r="I118" s="13"/>
      <c r="J118" s="13"/>
      <c r="K118" s="13"/>
    </row>
    <row r="119" spans="1:11" x14ac:dyDescent="0.25">
      <c r="A119" s="13"/>
      <c r="B119" s="93"/>
      <c r="C119" s="13"/>
      <c r="D119" s="13"/>
      <c r="E119" s="13"/>
      <c r="F119" s="13"/>
      <c r="H119" s="13"/>
      <c r="I119" s="13"/>
      <c r="J119" s="13"/>
      <c r="K119" s="13"/>
    </row>
  </sheetData>
  <mergeCells count="31">
    <mergeCell ref="K106:K107"/>
    <mergeCell ref="A110:G112"/>
    <mergeCell ref="A106:A107"/>
    <mergeCell ref="B106:B107"/>
    <mergeCell ref="C106:C107"/>
    <mergeCell ref="D106:E106"/>
    <mergeCell ref="G106:G107"/>
    <mergeCell ref="A1:M1"/>
    <mergeCell ref="A2:M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K81:K82"/>
    <mergeCell ref="A81:A82"/>
    <mergeCell ref="B81:B82"/>
    <mergeCell ref="C81:C82"/>
    <mergeCell ref="D81:E81"/>
    <mergeCell ref="G81:G82"/>
    <mergeCell ref="A94:A96"/>
    <mergeCell ref="A97:A99"/>
    <mergeCell ref="A108:A109"/>
    <mergeCell ref="H81:H82"/>
    <mergeCell ref="I81:J81"/>
    <mergeCell ref="H106:H107"/>
    <mergeCell ref="I106:J10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Vera</dc:creator>
  <cp:lastModifiedBy>Fernando Santander</cp:lastModifiedBy>
  <dcterms:created xsi:type="dcterms:W3CDTF">2019-08-22T17:56:30Z</dcterms:created>
  <dcterms:modified xsi:type="dcterms:W3CDTF">2025-08-26T11:24:19Z</dcterms:modified>
</cp:coreProperties>
</file>