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Dpto. de Transparencia\2. ÁREA DE TRANSPARENCIA\2. RENDICIÓN DE CUENTAS\2025\3. TERCER TRIMESTRE\"/>
    </mc:Choice>
  </mc:AlternateContent>
  <bookViews>
    <workbookView xWindow="0" yWindow="0" windowWidth="20490" windowHeight="7350"/>
  </bookViews>
  <sheets>
    <sheet name="MATRIZ RCC_25" sheetId="1" r:id="rId1"/>
  </sheets>
  <definedNames>
    <definedName name="_xlnm.Print_Area" localSheetId="0">'MATRIZ RCC_25'!$A$1:$P$248</definedName>
    <definedName name="Print_Area" localSheetId="0">'MATRIZ RCC_25'!$A$1:$P$182</definedName>
  </definedNames>
  <calcPr calcId="162913"/>
</workbook>
</file>

<file path=xl/calcChain.xml><?xml version="1.0" encoding="utf-8"?>
<calcChain xmlns="http://schemas.openxmlformats.org/spreadsheetml/2006/main">
  <c r="O139" i="1" l="1"/>
  <c r="O138" i="1"/>
  <c r="O137" i="1"/>
  <c r="O136" i="1"/>
  <c r="O135" i="1"/>
  <c r="O134" i="1"/>
  <c r="O133" i="1"/>
  <c r="O132" i="1"/>
  <c r="O131" i="1"/>
  <c r="O130" i="1"/>
  <c r="O129" i="1"/>
  <c r="O128" i="1"/>
  <c r="O127" i="1"/>
  <c r="L127" i="1"/>
  <c r="O126" i="1"/>
  <c r="O125" i="1"/>
  <c r="O124" i="1"/>
  <c r="O123" i="1"/>
  <c r="O122" i="1"/>
  <c r="O121" i="1"/>
  <c r="O120" i="1"/>
  <c r="L120" i="1"/>
  <c r="O119" i="1"/>
  <c r="L119" i="1"/>
  <c r="O118" i="1"/>
  <c r="L118" i="1"/>
  <c r="O117" i="1"/>
  <c r="L117" i="1"/>
  <c r="O116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L91" i="1"/>
  <c r="O90" i="1"/>
  <c r="L90" i="1"/>
  <c r="O89" i="1"/>
  <c r="L89" i="1"/>
  <c r="O88" i="1"/>
  <c r="L88" i="1"/>
  <c r="O87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L62" i="1"/>
  <c r="O61" i="1"/>
  <c r="L61" i="1"/>
  <c r="O60" i="1"/>
  <c r="L60" i="1"/>
  <c r="O59" i="1"/>
  <c r="L59" i="1"/>
  <c r="O58" i="1"/>
  <c r="N140" i="1" l="1"/>
  <c r="M140" i="1"/>
  <c r="N111" i="1"/>
  <c r="M111" i="1"/>
  <c r="N82" i="1"/>
  <c r="M82" i="1"/>
  <c r="O140" i="1" l="1"/>
  <c r="O111" i="1"/>
  <c r="O82" i="1"/>
</calcChain>
</file>

<file path=xl/sharedStrings.xml><?xml version="1.0" encoding="utf-8"?>
<sst xmlns="http://schemas.openxmlformats.org/spreadsheetml/2006/main" count="632" uniqueCount="226">
  <si>
    <t>1- PRESENTACIÓN</t>
  </si>
  <si>
    <t>Institución:</t>
  </si>
  <si>
    <t>Misión institucional</t>
  </si>
  <si>
    <t>Nro.</t>
  </si>
  <si>
    <t>Dependencia</t>
  </si>
  <si>
    <t>Responsable</t>
  </si>
  <si>
    <t>Cargo que Ocupa</t>
  </si>
  <si>
    <t>Priorización</t>
  </si>
  <si>
    <t>Vinculación POI, PEI, PND, ODS.</t>
  </si>
  <si>
    <t>Justificaciones</t>
  </si>
  <si>
    <t>1°</t>
  </si>
  <si>
    <t>2°</t>
  </si>
  <si>
    <t>Mes</t>
  </si>
  <si>
    <t>Cantidad de Consultas</t>
  </si>
  <si>
    <t>Respondidos</t>
  </si>
  <si>
    <t>N°</t>
  </si>
  <si>
    <t>Descripción</t>
  </si>
  <si>
    <t>ID</t>
  </si>
  <si>
    <t>Objeto</t>
  </si>
  <si>
    <t>Valor del Contrato</t>
  </si>
  <si>
    <t>Proveedor Adjudicado</t>
  </si>
  <si>
    <t>Estado (Ejecución - Finiquitado)</t>
  </si>
  <si>
    <t>Enlace DNCP</t>
  </si>
  <si>
    <t>Evidencia (Enlace Ley 5189)</t>
  </si>
  <si>
    <t>5.1. Canales de Participación Ciudadana existentes a la fecha.</t>
  </si>
  <si>
    <t>Denominación</t>
  </si>
  <si>
    <t>Dependencia Responsable del Canal de Participación</t>
  </si>
  <si>
    <t>Evidencia (Página Web, Buzón de SQR, Etc.)</t>
  </si>
  <si>
    <t>Evidencia (Enlace Ley 5282/14)</t>
  </si>
  <si>
    <t>Informe de referencia</t>
  </si>
  <si>
    <t>Periodo</t>
  </si>
  <si>
    <t>Cantidad de Miembros del CRCC:</t>
  </si>
  <si>
    <t>Calificación MECIP de la Contraloría General de la República (CGR)</t>
  </si>
  <si>
    <t>2-PRESENTACIÓN DE LOS MIEMBROS DEL COMITÉ DE RENDICIÓN DE CUENTAS AL CIUDADANO (CRCC)</t>
  </si>
  <si>
    <t xml:space="preserve">Tema </t>
  </si>
  <si>
    <t>Enlace Portal AIP</t>
  </si>
  <si>
    <t>Fecha</t>
  </si>
  <si>
    <t>Fecha de Contrato</t>
  </si>
  <si>
    <t>Enlace</t>
  </si>
  <si>
    <t>Ambito de Aplicación</t>
  </si>
  <si>
    <t>Cantidad de Riesgos detectados</t>
  </si>
  <si>
    <t>Medidas de mitigación</t>
  </si>
  <si>
    <t>Descripción del Riesgo de corrupción</t>
  </si>
  <si>
    <t>Cantidad de indicadores</t>
  </si>
  <si>
    <t>Descripción del Indicador misional</t>
  </si>
  <si>
    <t>2- PLAN DE RENDICIÓN DE CUENTAS AL CIUDADANO</t>
  </si>
  <si>
    <t>3- GESTIÓN INSTITUCIONAL</t>
  </si>
  <si>
    <t>3.3 Nivel de Cumplimiento de Respuestas a Consultas Ciudadanas - Transparencia Pasiva Ley N° 5282/14</t>
  </si>
  <si>
    <t xml:space="preserve">9- DESCRIPCIÓN CUALITATIVA DE LOGROS ALCANZADOS </t>
  </si>
  <si>
    <t>3.4- Servicios o Productos Misionales (Depende de la Naturaleza de la Misión Insitucional, puede abarcar un Programa o Proyecto)</t>
  </si>
  <si>
    <t>3.5 Contrataciones realizadas</t>
  </si>
  <si>
    <t>3.6 Ejecución Financiera</t>
  </si>
  <si>
    <t>5- PARTICIPACIÓN CIUDADANA</t>
  </si>
  <si>
    <t>6.2 Gestión de riesgos de corrupción</t>
  </si>
  <si>
    <t>2.1. Resolución de Aprobación y Anexo de Plan de Rendición de Cuentas</t>
  </si>
  <si>
    <t>6- INDICADORES MISIONALES DE RENDICIÓN DE CUENTAS AL CIUDADANO</t>
  </si>
  <si>
    <t>6.1- Indicadores Misionales Identificados</t>
  </si>
  <si>
    <t>No Respondidos o Reconsideradas</t>
  </si>
  <si>
    <t xml:space="preserve">Periodo del informe: </t>
  </si>
  <si>
    <t>N/A</t>
  </si>
  <si>
    <t>https://informacionpublica.paraguay.gov.py/portal/#!/estadisticas/burbujas</t>
  </si>
  <si>
    <t>DESCRIPCIÓN DE ACTIVIDADES</t>
  </si>
  <si>
    <t>Clase 
de Programa</t>
  </si>
  <si>
    <t>Denominación de Clase de Programa</t>
  </si>
  <si>
    <t>Programa</t>
  </si>
  <si>
    <t>Denominación del Programa</t>
  </si>
  <si>
    <t>Proyecto / Actividad</t>
  </si>
  <si>
    <t>Denominación de Proyecto/Actividad</t>
  </si>
  <si>
    <t>Denominación de Actividad/Obra</t>
  </si>
  <si>
    <t xml:space="preserve">Metas </t>
  </si>
  <si>
    <t>Ejecución Financiera</t>
  </si>
  <si>
    <t>Unidad</t>
  </si>
  <si>
    <t>%</t>
  </si>
  <si>
    <t>Plan Financiero
Anual</t>
  </si>
  <si>
    <t>Incluye Transferencias Consolidables</t>
  </si>
  <si>
    <t>https://www.contrataciones.gov.py/buscador/licitaciones.html</t>
  </si>
  <si>
    <t>2,85 CC DISEÑADO</t>
  </si>
  <si>
    <t>2,97 CC DISEÑADO</t>
  </si>
  <si>
    <t>Oficina de Acceso a la Información Pública</t>
  </si>
  <si>
    <t>Canales de Denuncias Ciudadanas</t>
  </si>
  <si>
    <t>Auditorias Ejecutadas</t>
  </si>
  <si>
    <t xml:space="preserve">Nro. </t>
  </si>
  <si>
    <t>Área a Auditar</t>
  </si>
  <si>
    <t>Informe N°</t>
  </si>
  <si>
    <t>Instalación de canales de denuncias ciudadanas con seguimiento periódico.</t>
  </si>
  <si>
    <t>Instalación de canales de solicitudes de acceso a la información pública.</t>
  </si>
  <si>
    <t>Línea Transversal del Plan Nacional de Desarrollo 2030 : "Gestión Pública Eficiente y Transparente". Las iniciativas  se encuentran vinculadas con el Objetivo de Desarrollo Sostenible (ODS) N°16, el cual trata sobre Paz, Justicia e Instituciones Sólidas, cuya meta N°10 específicamente guarda relación con garantizar el acceso público a la información y proteger las libertades fundamentales, de conformidad con las leyes nacionales y los acuerdos internacionales.</t>
  </si>
  <si>
    <t>La descripción de las metas a alcanzar se encuentran relacionadas con los Lineamientos Estratégicos: “2.1 Desarrollar Mecanismos de Comunicación Externa Proactiva”, “3.1 Mejorar la Comunicación Institucional” y “3.3 Impulsar Campañas de Promoción de Identidad Institucional”  teniendo en cuenta el cumplimiento de las disposiciones emanadas de las leyes, resoluciones y demás reglamentaciones en materia de Transparencia, Rendición de Cuentas al Ciudadano e Integridad.</t>
  </si>
  <si>
    <t>3,08 B- GESTIONADO</t>
  </si>
  <si>
    <t>Celina Gertopan</t>
  </si>
  <si>
    <t>Horacio Esteban Codas</t>
  </si>
  <si>
    <t xml:space="preserve">Avance </t>
  </si>
  <si>
    <t>Carlos Maldonado</t>
  </si>
  <si>
    <t>Plan de Mejoramiento Institucional</t>
  </si>
  <si>
    <t>2.2 Plan de Rendición de Cuentas</t>
  </si>
  <si>
    <t>Código de Actividad /Obra</t>
  </si>
  <si>
    <t>Fuente: SIPP (Módulo de Plan Financiero) y SICO (Sistema de Contabilidad)</t>
  </si>
  <si>
    <t>Ministerio de Economía y Finanzas (MEF)</t>
  </si>
  <si>
    <t>Enlace Evidencia</t>
  </si>
  <si>
    <t xml:space="preserve">Meta </t>
  </si>
  <si>
    <t>Ejecución Mensual</t>
  </si>
  <si>
    <t>3,49 B- GESTIONADO</t>
  </si>
  <si>
    <t>Dirección General de Anticorrupción y Transparencia</t>
  </si>
  <si>
    <t>Es la dependencia encargada de canalizar las solicitudes de informaciones obrantes en las diferentes fuentes de esta Cartera de Estado que sean realizadas en el marco de la Ley N° 5.282/2014 “DE LIBRE ACCESO CIUDADANO A LA INFORMACIÓN PÚBLICA Y TRANSAPARENCIA GUBERNAMENTAL" y el Decreto N° 4.064/2015. La Institución, se encuentra comprometida con la promoción de la participación ciudadana, prevención y lucha contra la corrupción, propiciando herramientas que permitan hacer uso efectivo del derecho al acceso a la información pública.</t>
  </si>
  <si>
    <t>MATRIZ DE INFORMACIÓN MÍNIMA PARA INFORME DE RENDICIÓN DE CUENTAS AL CIUDADANO - EJERCICIO 2025</t>
  </si>
  <si>
    <t>«Somos el organismo público encargado de la planificación, coordinación y conducción de la política de desarrollo económico sostenible del Estado, comprometido con la gestión eficaz de las personas del sector público, el desarrollo organizacional de los OEE y la administración de los recursos con transparencia y eficiencia, promoviendo el bienestar integral de la ciudadanía».</t>
  </si>
  <si>
    <t>Dirección General de Gabinete Ejecutivo</t>
  </si>
  <si>
    <t>Directora General</t>
  </si>
  <si>
    <t>Gerencia General</t>
  </si>
  <si>
    <t>Gerente General</t>
  </si>
  <si>
    <t>Director General</t>
  </si>
  <si>
    <t>Dirección General de Gabinete del Viceministerio de Economía y Planificación</t>
  </si>
  <si>
    <t>Martín Colmán</t>
  </si>
  <si>
    <t>Dirección General de Gabinete del Viceministerio de Administración Financiera</t>
  </si>
  <si>
    <t xml:space="preserve">Flavia Ayala </t>
  </si>
  <si>
    <t>Dirección General de Gabinete del Viceministerio de Capital Humano y Gestión Organizacional</t>
  </si>
  <si>
    <t>Edgar Nuñez</t>
  </si>
  <si>
    <t>https://www.mef.gov.py/marco-legal/resoluciones</t>
  </si>
  <si>
    <t>https://www.mef.gov.py/ley-5282-2014</t>
  </si>
  <si>
    <t>https://www.mef.gov.py/ley-5-189-2014</t>
  </si>
  <si>
    <t>Adjudicado</t>
  </si>
  <si>
    <t xml:space="preserve">https://www.mef.gov.py/ley-5282-2014?page=4 </t>
  </si>
  <si>
    <t>https://www.mef.gov.py/oficina-acceso-informacion-publica</t>
  </si>
  <si>
    <r>
      <t>La Dirección General de Anticorrupción y Transparencia</t>
    </r>
    <r>
      <rPr>
        <sz val="12"/>
        <color rgb="FFFF0000"/>
        <rFont val="Garamond"/>
        <family val="1"/>
      </rPr>
      <t>,</t>
    </r>
    <r>
      <rPr>
        <sz val="12"/>
        <color theme="1"/>
        <rFont val="Garamond"/>
        <family val="1"/>
      </rPr>
      <t xml:space="preserve"> es el órgano encargado de desempeñar labores relativas a la lucha contra la corrupción desde los puntos de vistas de prevención y detección de hechos ilícitos. En este contexto ante cualquier denuncia de hechos punibles o irregularidades por parte de funcionarios o personal contratado de la Institución puede acudir a la Dirección General de Anticorrupción y Transparencia a través del siguiente número habilitado: 0976 181 816 o escribiendo al correo: anticorrupcion.mef@gmail.com. También puede recurrir personalmente a las oficinas de la Dirección General de Anticorrupción y Transparencia ubicada en Caballero 705 esq. Luis Alberto de Herrera.</t>
    </r>
  </si>
  <si>
    <t>Canal de Consultas Ciudadanas</t>
  </si>
  <si>
    <t xml:space="preserve">Encuesta de participación ciudadana disponible en la web del Ministerio de Economía y Finanzas a fin de realizar consultas sobre la gestión institucional y Formulario de Contacto:  https://www.mef.gov.py/contactos disponible para facilitar la interacción entre el público y el MEF. </t>
  </si>
  <si>
    <t xml:space="preserve">Dirección General de Anticorrupción y Transparencia /  Dirección General de Comunicación </t>
  </si>
  <si>
    <t>https://www.mef.gov.py/rendicion-de-cuentas-2024 y https://www.mef.gov.py/contactos</t>
  </si>
  <si>
    <t xml:space="preserve">Sujeto a la priorización temática del Plan Anual de Rendición de Cuentas al Ciudadano aprobado por Res. MEF. N° 208/2025, a ser acordado por el Comité de Rendición de Cuentas al Ciudadano.                                                                                                                                    </t>
  </si>
  <si>
    <t>Plan Nacional de Desarrollo Paraguay 2050</t>
  </si>
  <si>
    <t>La República del Paraguay ha iniciado la proyección al 2050 de su Plan Nacional de Desarrollo (PND). El PND vigente fue aprobado por Decreto N° 2.794 en el año 2014, y revisado y actualizado en el año 2021. 
El PND es un instrumento de planificación de mediano y largo plazo que facilita la coordinación entre actores clave del gobierno y la sociedad civil. Su propósito es establecer objetivos y metas para el desarrollo socioeconómico, promoviendo decisiones alineadas con el bienestar de los ciudadanos.
La participación en la construcción del PND 2050 se basa en la co-creación, que promueve una participación activa e informada de la ciudadanía. La población, en su rol protagónico, tendrá la oportunidad de proponer estrategias y acciones que se integrarán en la proyección del PND 2050, asegurando que las voces de todos los sectores sean consideradas en el diseño del futuro del país.</t>
  </si>
  <si>
    <t>https://www.paraguay2050.gov.py/</t>
  </si>
  <si>
    <t>Viceministerio de Economía y Planificación</t>
  </si>
  <si>
    <t>Se anexa al presente informe el Plan de Mejoramiento Institucional, debidamente aprobado por la Máxima Autoridad Institucional.</t>
  </si>
  <si>
    <t>TOTAL</t>
  </si>
  <si>
    <t>PROGRAMA CENTRAL</t>
  </si>
  <si>
    <t>PARTIDAS NO ASIGNABLES A PROGRAMAS</t>
  </si>
  <si>
    <t>GESTION ADMINISTRATIVA</t>
  </si>
  <si>
    <t>PAGO DE PENSIONES VARIAS</t>
  </si>
  <si>
    <t>INVENTARIO DE BIENES INMUEBLES</t>
  </si>
  <si>
    <t>VERIFICACIÓN DE TRANSACIONES EN ZONAS FRANCAS</t>
  </si>
  <si>
    <t>CAPACITACIÓN CONSOLIDAC. DE CAPACID CATASTRALES MUNICIPALES</t>
  </si>
  <si>
    <t>CAPACITACIÓN PROGRAMA NACIONAL DE BECAS EN EL EXTERIOR II</t>
  </si>
  <si>
    <t>SERVICIO DE ORIENTACIÓN ESTRATEGICA EN PPR</t>
  </si>
  <si>
    <t>FORMULACIÓN Y EVALUACIÓN DE LA POLITICA ECONOMICA</t>
  </si>
  <si>
    <t>ADMINISTRACIÓN DE LOS RECURSOS DEL ESTADO</t>
  </si>
  <si>
    <t>CAPACITACIÓN PROGRAMA DE BECAS PARA ESTUDIOS EN EL EXTERIOR</t>
  </si>
  <si>
    <t>MEJORAMIENTO DE FINANZAS PÚBLICAS PARA EL DESARROLLO SOSTEN</t>
  </si>
  <si>
    <t>MEJORAMIENTO DE LA GESTIÓN DE LA SSEAF (FASE III)</t>
  </si>
  <si>
    <t>MEDICIÓN DE LAS ACCIONES TRANSVERSALES DEL PRESUPUESTO</t>
  </si>
  <si>
    <t>ADMINISTRACIÓN Y SISTEMAS DE GESTIÓN PÚBLICA</t>
  </si>
  <si>
    <t>GESTION ORGANIZACIONAL Y DE CAPITAL HUMANO</t>
  </si>
  <si>
    <t>TRANSFERENCIAS DIVERSAS DEL ESTADO REALIZADAS</t>
  </si>
  <si>
    <t>TRANSFERENCIA A GOBIERNOS SUBNACIONALES</t>
  </si>
  <si>
    <t>OBLIGACIONES DEL ESTADO DESTINADOS AL DESARROLLO ECONÓMICO</t>
  </si>
  <si>
    <t>TRANSFERENCIA A CUERPOS DE BOMBEROS VOLUNTARIOS DEL PARAGUAY</t>
  </si>
  <si>
    <t>INVERSIONES DE LOS SECTORES SUPERAVITARIOS</t>
  </si>
  <si>
    <t>PAGO DE JUBILACIONES Y PENSIONES</t>
  </si>
  <si>
    <t>ADMINISTRACIÓN Y EJECUCIÓN DEL SERVICIO DE LA DEUDA PÚBLICA</t>
  </si>
  <si>
    <t>TRANSFERENCIAS A OTROS ORGANISMOS Y ENTIDADES DEL ESTADO</t>
  </si>
  <si>
    <t>CAPACITACIÓN CONSOLIDAC. DE CAPACID 
CATASTRALES MUNICIPALES</t>
  </si>
  <si>
    <t>CAPACITACION PROGRAMA NACIONAL DE BECAS EN EL EXTERIOR II</t>
  </si>
  <si>
    <t>OTORGAMIENTO DE BECAS DE POSGRADO EN EL EXTR. Y EN EL PAIS PARA TRABAJADORES DEL SEC. PÚBL. Y PRIV.</t>
  </si>
  <si>
    <t>GESTION ADMINISTRATIVA DEL PROYECTO</t>
  </si>
  <si>
    <t>MEJORAMIENTO DE LA GESTION DE LA SSEAF - FASE III</t>
  </si>
  <si>
    <t>MEDICIÓN DE LAS ACCIONES TRANSVERSALES
DEL PRESUPUESTO</t>
  </si>
  <si>
    <t>ADMINISTRACIÓN Y SISTEMAS DE GESTIÓN 
PÚBLICA</t>
  </si>
  <si>
    <t>GESTION ORGANIZACIONAL Y DE CAPITAL 
HUMANO</t>
  </si>
  <si>
    <t>TRANSFERENCIAS A OTROS ORGANISMOS Y 
ENTIDADES DEL ESTADO</t>
  </si>
  <si>
    <t>ADM</t>
  </si>
  <si>
    <t>PAGOS</t>
  </si>
  <si>
    <t>CERT.CTRAL</t>
  </si>
  <si>
    <t>DESPACHOS</t>
  </si>
  <si>
    <t>INFORMES</t>
  </si>
  <si>
    <t>BECAS</t>
  </si>
  <si>
    <t>SERVICIOS</t>
  </si>
  <si>
    <t>MSM</t>
  </si>
  <si>
    <t>ACTIVIDAD</t>
  </si>
  <si>
    <t>Toda persona interesada en acceder a información obrante en esta Cartera de Estado puede ingresar a la página web del Ministerio de Economía y Finanzas https://www.mef.gov.py/institucional/sala-de-prensa/noticias</t>
  </si>
  <si>
    <t>https://www.mef.gov.py/es/rendicion-de-cuentas-2025</t>
  </si>
  <si>
    <t>Código de Actividad</t>
  </si>
  <si>
    <t>Plan Financiero
Anual a Junio</t>
  </si>
  <si>
    <t xml:space="preserve">Ejecución Mensual </t>
  </si>
  <si>
    <t>-</t>
  </si>
  <si>
    <t>EXCELSIS S.A.</t>
  </si>
  <si>
    <t>TECHNOMA S.A.E.C.A.</t>
  </si>
  <si>
    <t>LAS AMERICAS SRL</t>
  </si>
  <si>
    <t>En etapa de evalacion</t>
  </si>
  <si>
    <t xml:space="preserve">Con llamado (pubicado) </t>
  </si>
  <si>
    <t>Servicio</t>
  </si>
  <si>
    <t>Bienes</t>
  </si>
  <si>
    <t>446646</t>
  </si>
  <si>
    <t xml:space="preserve">Consultoria </t>
  </si>
  <si>
    <t>(*)</t>
  </si>
  <si>
    <t>Observación: (*) hasta la finalización del segundo trimestre, el contrato no ha sido suscrito.</t>
  </si>
  <si>
    <t>Cumplimiento - Enlace Página web del MEF</t>
  </si>
  <si>
    <t>3.1 Cumplimiento Minimo de Información Disponible - Transparencia Activa Ley 5189 /14</t>
  </si>
  <si>
    <t>3.2 Cumplimiento Minimo de Información Disponible - Transparencia Activa Ley 5282/14</t>
  </si>
  <si>
    <t>3,64 B- GESTIONADO</t>
  </si>
  <si>
    <t>ANEXO</t>
  </si>
  <si>
    <t>7- CONTROL INTERNO Y EXTERNO</t>
  </si>
  <si>
    <t>8. Modelo Estándar de Control Interno para las Instituciones Públicas del Paraguay</t>
  </si>
  <si>
    <t xml:space="preserve">7.1 Informes de Auditorías Internas y Auditorías Externas </t>
  </si>
  <si>
    <t>Tercer Trimestre (Julio a Septiembre 2025)</t>
  </si>
  <si>
    <t>Julio</t>
  </si>
  <si>
    <t xml:space="preserve">Agosto </t>
  </si>
  <si>
    <t>Septiembre</t>
  </si>
  <si>
    <t>DATOS AL MES DE JULIO 2025</t>
  </si>
  <si>
    <t>DATOS AL MES DE AGOSTO 2025</t>
  </si>
  <si>
    <t>DATOS AL MES DE SEPTIEMBRE 2025</t>
  </si>
  <si>
    <t>Fecha del reporte: 10/10/2025</t>
  </si>
  <si>
    <t xml:space="preserve"> Memorándum C.T. N° 98/2025</t>
  </si>
  <si>
    <t>IOCON SRL</t>
  </si>
  <si>
    <t>Juan Carlos Zuccolillo Galli</t>
  </si>
  <si>
    <t>BIGBOX SRL</t>
  </si>
  <si>
    <t>SENSICRED S.A.</t>
  </si>
  <si>
    <t xml:space="preserve">Adjudicado </t>
  </si>
  <si>
    <t>Agosto</t>
  </si>
  <si>
    <t xml:space="preserve">Se encuentra en la etapa de Planificación de actividades, posterior a la identificación del área seleccionada, de conformidad a los lineamientos a ser establecidos por la Contraloría General de la República (CGR) para el ejercicio fiscal 2025. </t>
  </si>
  <si>
    <t xml:space="preserve">https://www.mef.gov.py/es/ley-5282-2014?page=1 </t>
  </si>
  <si>
    <t>19 solicitudes en trámite dentro del plazo legal  establecido</t>
  </si>
  <si>
    <t>Fuente: MEMORÁNDUM GGO/DGDO Nº 22/2025</t>
  </si>
  <si>
    <t>Fuente:MEMORANDUM MEF/GG/DGAF/CUOC/DP N° 240/2025</t>
  </si>
  <si>
    <t>En trámite de publicación dentro del plazo legal establecido</t>
  </si>
  <si>
    <t>En trámite para su publicación dentro del plazo legal establecido</t>
  </si>
  <si>
    <t>anticorrupcion.mef@gmail.com.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</si>
</sst>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 &quot;₲&quot;\ * #,##0_ ;_ &quot;₲&quot;\ * \-#,##0_ ;_ &quot;₲&quot;\ * &quot;-&quot;_ ;_ @_ "/>
    <numFmt numFmtId="41" formatCode="_ * #,##0_ ;_ * \-#,##0_ ;_ * &quot;-&quot;_ ;_ @_ "/>
    <numFmt numFmtId="43" formatCode="_ * #,##0.00_ ;_ * \-#,##0.00_ ;_ * &quot;-&quot;??_ ;_ @_ "/>
    <numFmt numFmtId="164" formatCode="_(* #,##0_);_(* \(#,##0\);_(* &quot;-&quot;_);_(@_)"/>
    <numFmt numFmtId="165" formatCode="_(* #,##0_);_(* \(#,##0\);_(* &quot;-&quot;??_);_(@_)"/>
  </numFmts>
  <fonts count="37">
    <font>
      <sz val="11"/>
      <color theme="1"/>
      <name val="Calibri"/>
      <charset val="134"/>
      <scheme val="minor"/>
    </font>
    <font>
      <sz val="8"/>
      <name val="Calibri"/>
      <family val="2"/>
      <scheme val="minor"/>
    </font>
    <font>
      <b/>
      <u/>
      <sz val="14"/>
      <name val="Garamond"/>
      <family val="1"/>
    </font>
    <font>
      <sz val="11"/>
      <color theme="1"/>
      <name val="Garamond"/>
      <family val="1"/>
    </font>
    <font>
      <b/>
      <u/>
      <sz val="14"/>
      <color theme="1"/>
      <name val="Garamond"/>
      <family val="1"/>
    </font>
    <font>
      <sz val="12"/>
      <color theme="1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b/>
      <u/>
      <sz val="13"/>
      <color theme="1"/>
      <name val="Garamond"/>
      <family val="1"/>
    </font>
    <font>
      <b/>
      <sz val="13"/>
      <color theme="1"/>
      <name val="Garamond"/>
      <family val="1"/>
    </font>
    <font>
      <u/>
      <sz val="11"/>
      <color theme="10"/>
      <name val="Calibri"/>
      <family val="2"/>
      <scheme val="minor"/>
    </font>
    <font>
      <i/>
      <sz val="10"/>
      <name val="Book Antiqua"/>
      <family val="1"/>
    </font>
    <font>
      <sz val="10"/>
      <name val="Book Antiqua"/>
      <family val="1"/>
    </font>
    <font>
      <sz val="10"/>
      <name val="Arial"/>
      <family val="2"/>
    </font>
    <font>
      <sz val="10"/>
      <name val="Arial"/>
      <family val="2"/>
    </font>
    <font>
      <b/>
      <i/>
      <sz val="10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 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rgb="FFFF0000"/>
      <name val="Garamond"/>
      <family val="1"/>
    </font>
    <font>
      <u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Garamond"/>
      <family val="1"/>
    </font>
    <font>
      <sz val="9"/>
      <color theme="1"/>
      <name val="Gotham"/>
    </font>
    <font>
      <sz val="9"/>
      <color theme="1"/>
      <name val="Gotham"/>
      <family val="3"/>
    </font>
    <font>
      <b/>
      <sz val="9"/>
      <color theme="1"/>
      <name val="Gotham"/>
    </font>
    <font>
      <b/>
      <sz val="80"/>
      <color theme="1"/>
      <name val="Garamond"/>
      <family val="1"/>
    </font>
    <font>
      <sz val="12"/>
      <name val="Garamond"/>
      <family val="1"/>
    </font>
    <font>
      <sz val="10"/>
      <name val="Garamond"/>
      <family val="1"/>
    </font>
    <font>
      <sz val="10"/>
      <color theme="1"/>
      <name val="Garamond"/>
      <family val="1"/>
    </font>
    <font>
      <b/>
      <i/>
      <sz val="11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C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41" fontId="15" fillId="0" borderId="0" applyNumberFormat="0" applyFont="0" applyFill="0" applyBorder="0" applyAlignment="0" applyProtection="0"/>
    <xf numFmtId="41" fontId="16" fillId="0" borderId="0" applyNumberFormat="0" applyFont="0" applyFill="0" applyBorder="0" applyAlignment="0" applyProtection="0"/>
    <xf numFmtId="164" fontId="16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NumberFormat="0" applyFill="0" applyBorder="0" applyAlignment="0" applyProtection="0"/>
    <xf numFmtId="41" fontId="15" fillId="0" borderId="0" applyNumberFormat="0" applyFont="0" applyFill="0" applyBorder="0" applyAlignment="0" applyProtection="0"/>
    <xf numFmtId="41" fontId="15" fillId="0" borderId="0" applyNumberFormat="0" applyFont="0" applyFill="0" applyBorder="0" applyAlignment="0" applyProtection="0"/>
    <xf numFmtId="41" fontId="15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0" borderId="0" applyNumberFormat="0" applyFill="0" applyBorder="0" applyAlignment="0" applyProtection="0"/>
    <xf numFmtId="41" fontId="23" fillId="0" borderId="0" applyNumberFormat="0" applyFont="0" applyFill="0" applyBorder="0" applyAlignment="0" applyProtection="0"/>
    <xf numFmtId="41" fontId="23" fillId="0" borderId="0" applyNumberFormat="0" applyFont="0" applyFill="0" applyBorder="0" applyAlignment="0" applyProtection="0"/>
    <xf numFmtId="41" fontId="23" fillId="0" borderId="0" applyNumberFormat="0" applyFont="0" applyFill="0" applyBorder="0" applyAlignment="0" applyProtection="0"/>
    <xf numFmtId="41" fontId="23" fillId="0" borderId="0" applyNumberFormat="0" applyFont="0" applyFill="0" applyBorder="0" applyAlignment="0" applyProtection="0"/>
    <xf numFmtId="41" fontId="23" fillId="0" borderId="0" applyNumberFormat="0" applyFont="0" applyFill="0" applyBorder="0" applyAlignment="0" applyProtection="0"/>
    <xf numFmtId="41" fontId="23" fillId="0" borderId="0" applyNumberFormat="0" applyFont="0" applyFill="0" applyBorder="0" applyAlignment="0" applyProtection="0"/>
    <xf numFmtId="43" fontId="27" fillId="0" borderId="0" applyFont="0" applyFill="0" applyBorder="0" applyAlignment="0" applyProtection="0"/>
  </cellStyleXfs>
  <cellXfs count="21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5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8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5" fillId="3" borderId="0" xfId="0" applyFont="1" applyFill="1" applyBorder="1">
      <alignment vertical="center"/>
    </xf>
    <xf numFmtId="0" fontId="5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8" fillId="3" borderId="0" xfId="0" applyFont="1" applyFill="1" applyBorder="1" applyAlignment="1">
      <alignment horizontal="center" vertical="top"/>
    </xf>
    <xf numFmtId="0" fontId="8" fillId="6" borderId="1" xfId="0" applyFont="1" applyFill="1" applyBorder="1" applyAlignment="1">
      <alignment horizontal="justify" vertical="top" wrapText="1"/>
    </xf>
    <xf numFmtId="0" fontId="5" fillId="0" borderId="0" xfId="0" applyFont="1" applyFill="1">
      <alignment vertical="center"/>
    </xf>
    <xf numFmtId="0" fontId="5" fillId="0" borderId="0" xfId="0" applyFont="1" applyAlignment="1">
      <alignment vertical="top"/>
    </xf>
    <xf numFmtId="0" fontId="3" fillId="0" borderId="0" xfId="0" applyFont="1" applyFill="1">
      <alignment vertical="center"/>
    </xf>
    <xf numFmtId="0" fontId="17" fillId="3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2" fillId="0" borderId="0" xfId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4" fillId="3" borderId="0" xfId="5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6" fillId="7" borderId="0" xfId="0" applyFont="1" applyFill="1" applyBorder="1">
      <alignment vertical="center"/>
    </xf>
    <xf numFmtId="0" fontId="7" fillId="7" borderId="0" xfId="0" applyFont="1" applyFill="1" applyBorder="1">
      <alignment vertical="center"/>
    </xf>
    <xf numFmtId="0" fontId="19" fillId="0" borderId="0" xfId="1" applyFont="1" applyFill="1" applyBorder="1" applyAlignment="1">
      <alignment vertical="center" wrapText="1"/>
    </xf>
    <xf numFmtId="0" fontId="22" fillId="0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2" fontId="28" fillId="0" borderId="0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0" xfId="0" applyFont="1" applyFill="1">
      <alignment vertical="center"/>
    </xf>
    <xf numFmtId="0" fontId="3" fillId="8" borderId="0" xfId="0" applyFont="1" applyFill="1">
      <alignment vertical="center"/>
    </xf>
    <xf numFmtId="0" fontId="29" fillId="0" borderId="16" xfId="0" applyFont="1" applyBorder="1" applyAlignment="1">
      <alignment horizontal="center" vertical="center"/>
    </xf>
    <xf numFmtId="0" fontId="29" fillId="0" borderId="16" xfId="0" applyFont="1" applyBorder="1" applyAlignment="1">
      <alignment horizontal="left" vertical="center" wrapText="1"/>
    </xf>
    <xf numFmtId="165" fontId="29" fillId="0" borderId="16" xfId="18" applyNumberFormat="1" applyFont="1" applyFill="1" applyBorder="1" applyAlignment="1">
      <alignment vertical="center"/>
    </xf>
    <xf numFmtId="165" fontId="30" fillId="0" borderId="16" xfId="18" applyNumberFormat="1" applyFont="1" applyFill="1" applyBorder="1" applyAlignment="1">
      <alignment vertical="center"/>
    </xf>
    <xf numFmtId="2" fontId="29" fillId="0" borderId="16" xfId="0" applyNumberFormat="1" applyFont="1" applyFill="1" applyBorder="1" applyAlignment="1">
      <alignment horizontal="center" vertical="center"/>
    </xf>
    <xf numFmtId="0" fontId="30" fillId="0" borderId="16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center" vertical="center"/>
    </xf>
    <xf numFmtId="3" fontId="29" fillId="0" borderId="0" xfId="0" applyNumberFormat="1" applyFont="1" applyAlignment="1">
      <alignment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3" fontId="31" fillId="2" borderId="16" xfId="0" applyNumberFormat="1" applyFont="1" applyFill="1" applyBorder="1" applyAlignment="1">
      <alignment vertical="center"/>
    </xf>
    <xf numFmtId="2" fontId="31" fillId="2" borderId="16" xfId="0" applyNumberFormat="1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5" fillId="7" borderId="0" xfId="0" applyFont="1" applyFill="1" applyBorder="1" applyAlignment="1">
      <alignment vertical="center" wrapText="1"/>
    </xf>
    <xf numFmtId="0" fontId="19" fillId="3" borderId="0" xfId="1" applyFont="1" applyFill="1" applyBorder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2" fillId="3" borderId="0" xfId="1" applyFill="1" applyBorder="1" applyAlignment="1">
      <alignment horizontal="center" vertical="center" wrapText="1"/>
    </xf>
    <xf numFmtId="0" fontId="26" fillId="3" borderId="0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33" fillId="3" borderId="0" xfId="0" applyFont="1" applyFill="1" applyAlignment="1">
      <alignment horizontal="left" vertical="center"/>
    </xf>
    <xf numFmtId="0" fontId="34" fillId="3" borderId="1" xfId="0" applyNumberFormat="1" applyFont="1" applyFill="1" applyBorder="1" applyAlignment="1">
      <alignment horizontal="center" vertical="center"/>
    </xf>
    <xf numFmtId="3" fontId="35" fillId="3" borderId="1" xfId="5" applyNumberFormat="1" applyFont="1" applyFill="1" applyBorder="1" applyAlignment="1">
      <alignment horizontal="center" vertical="center"/>
    </xf>
    <xf numFmtId="49" fontId="34" fillId="3" borderId="1" xfId="0" applyNumberFormat="1" applyFont="1" applyFill="1" applyBorder="1" applyAlignment="1">
      <alignment horizontal="center" vertical="center" wrapText="1"/>
    </xf>
    <xf numFmtId="0" fontId="34" fillId="3" borderId="1" xfId="5" applyNumberFormat="1" applyFont="1" applyFill="1" applyBorder="1" applyAlignment="1">
      <alignment horizontal="center" vertical="center"/>
    </xf>
    <xf numFmtId="0" fontId="35" fillId="3" borderId="1" xfId="5" applyNumberFormat="1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42" fontId="34" fillId="3" borderId="1" xfId="0" applyNumberFormat="1" applyFont="1" applyFill="1" applyBorder="1" applyAlignment="1">
      <alignment horizontal="center" vertical="center" wrapText="1"/>
    </xf>
    <xf numFmtId="42" fontId="34" fillId="3" borderId="1" xfId="8" applyNumberFormat="1" applyFont="1" applyFill="1" applyBorder="1" applyAlignment="1">
      <alignment horizontal="center" vertical="center"/>
    </xf>
    <xf numFmtId="42" fontId="35" fillId="3" borderId="1" xfId="8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left"/>
    </xf>
    <xf numFmtId="0" fontId="5" fillId="3" borderId="0" xfId="0" applyFont="1" applyFill="1" applyAlignment="1">
      <alignment vertical="top"/>
    </xf>
    <xf numFmtId="0" fontId="36" fillId="0" borderId="0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center" wrapText="1"/>
    </xf>
    <xf numFmtId="0" fontId="12" fillId="3" borderId="2" xfId="1" applyFill="1" applyBorder="1" applyAlignment="1">
      <alignment horizontal="center" vertical="center" wrapText="1"/>
    </xf>
    <xf numFmtId="0" fontId="12" fillId="3" borderId="5" xfId="1" applyFill="1" applyBorder="1" applyAlignment="1">
      <alignment horizontal="center" vertical="center" wrapText="1"/>
    </xf>
    <xf numFmtId="0" fontId="12" fillId="3" borderId="3" xfId="1" applyFill="1" applyBorder="1" applyAlignment="1">
      <alignment horizontal="center" vertical="center" wrapText="1"/>
    </xf>
    <xf numFmtId="0" fontId="12" fillId="7" borderId="2" xfId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14" fontId="34" fillId="3" borderId="2" xfId="0" applyNumberFormat="1" applyFont="1" applyFill="1" applyBorder="1" applyAlignment="1">
      <alignment horizontal="center" vertical="center" wrapText="1"/>
    </xf>
    <xf numFmtId="14" fontId="34" fillId="3" borderId="3" xfId="0" applyNumberFormat="1" applyFont="1" applyFill="1" applyBorder="1" applyAlignment="1">
      <alignment horizontal="center" vertical="center" wrapText="1"/>
    </xf>
    <xf numFmtId="49" fontId="34" fillId="3" borderId="2" xfId="0" applyNumberFormat="1" applyFont="1" applyFill="1" applyBorder="1" applyAlignment="1">
      <alignment horizontal="center" vertical="center" wrapText="1"/>
    </xf>
    <xf numFmtId="49" fontId="34" fillId="3" borderId="5" xfId="0" applyNumberFormat="1" applyFont="1" applyFill="1" applyBorder="1" applyAlignment="1">
      <alignment horizontal="center" vertical="center" wrapText="1"/>
    </xf>
    <xf numFmtId="49" fontId="34" fillId="3" borderId="3" xfId="0" applyNumberFormat="1" applyFont="1" applyFill="1" applyBorder="1" applyAlignment="1">
      <alignment horizontal="center" vertical="center" wrapText="1"/>
    </xf>
    <xf numFmtId="14" fontId="34" fillId="3" borderId="2" xfId="0" applyNumberFormat="1" applyFont="1" applyFill="1" applyBorder="1" applyAlignment="1">
      <alignment horizontal="center" vertical="center"/>
    </xf>
    <xf numFmtId="14" fontId="34" fillId="3" borderId="3" xfId="0" applyNumberFormat="1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34" fillId="0" borderId="3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 wrapText="1"/>
    </xf>
    <xf numFmtId="0" fontId="12" fillId="7" borderId="6" xfId="1" applyFill="1" applyBorder="1" applyAlignment="1">
      <alignment horizontal="center" vertical="center" wrapText="1"/>
    </xf>
    <xf numFmtId="0" fontId="12" fillId="7" borderId="8" xfId="1" applyFill="1" applyBorder="1" applyAlignment="1">
      <alignment horizontal="center" vertical="center" wrapText="1"/>
    </xf>
    <xf numFmtId="0" fontId="12" fillId="7" borderId="7" xfId="1" applyFill="1" applyBorder="1" applyAlignment="1">
      <alignment horizontal="center" vertical="center" wrapText="1"/>
    </xf>
    <xf numFmtId="0" fontId="12" fillId="7" borderId="11" xfId="1" applyFill="1" applyBorder="1" applyAlignment="1">
      <alignment horizontal="center" vertical="center" wrapText="1"/>
    </xf>
    <xf numFmtId="0" fontId="12" fillId="7" borderId="0" xfId="1" applyFill="1" applyBorder="1" applyAlignment="1">
      <alignment horizontal="center" vertical="center" wrapText="1"/>
    </xf>
    <xf numFmtId="0" fontId="12" fillId="7" borderId="12" xfId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22" fillId="7" borderId="1" xfId="1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7" borderId="5" xfId="1" applyFill="1" applyBorder="1" applyAlignment="1">
      <alignment horizontal="center" vertical="center" wrapText="1"/>
    </xf>
    <xf numFmtId="0" fontId="12" fillId="7" borderId="3" xfId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2" fillId="3" borderId="1" xfId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1" fillId="2" borderId="16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2" fillId="7" borderId="6" xfId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9" xfId="0" applyFont="1" applyFill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10" xfId="0" applyFont="1" applyFill="1" applyBorder="1" applyAlignment="1" applyProtection="1">
      <alignment horizontal="center" vertical="center" wrapText="1"/>
      <protection locked="0"/>
    </xf>
    <xf numFmtId="17" fontId="8" fillId="2" borderId="2" xfId="0" applyNumberFormat="1" applyFont="1" applyFill="1" applyBorder="1" applyAlignment="1">
      <alignment horizontal="center" vertical="center" wrapText="1"/>
    </xf>
    <xf numFmtId="17" fontId="8" fillId="2" borderId="5" xfId="0" applyNumberFormat="1" applyFont="1" applyFill="1" applyBorder="1" applyAlignment="1">
      <alignment horizontal="center" vertical="center" wrapText="1"/>
    </xf>
    <xf numFmtId="17" fontId="8" fillId="2" borderId="3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13" fillId="9" borderId="8" xfId="0" applyNumberFormat="1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17" fontId="8" fillId="2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12" fillId="7" borderId="1" xfId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left" vertical="center"/>
    </xf>
    <xf numFmtId="0" fontId="7" fillId="7" borderId="0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top" wrapText="1"/>
    </xf>
    <xf numFmtId="0" fontId="5" fillId="7" borderId="2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top"/>
    </xf>
    <xf numFmtId="0" fontId="9" fillId="5" borderId="4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0" fontId="26" fillId="3" borderId="1" xfId="1" applyFont="1" applyFill="1" applyBorder="1" applyAlignment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 applyProtection="1">
      <alignment horizontal="center" vertical="center" wrapText="1"/>
      <protection locked="0"/>
    </xf>
  </cellXfs>
  <cellStyles count="19">
    <cellStyle name="Hipervínculo" xfId="1" builtinId="8"/>
    <cellStyle name="Hipervínculo 2" xfId="6"/>
    <cellStyle name="Hipervínculo 3" xfId="11"/>
    <cellStyle name="Millares" xfId="18" builtinId="3"/>
    <cellStyle name="Millares [0] 2" xfId="8"/>
    <cellStyle name="Millares [0] 2 2" xfId="2"/>
    <cellStyle name="Millares [0] 2 2 2" xfId="14"/>
    <cellStyle name="Millares [0] 2 3" xfId="13"/>
    <cellStyle name="Millares [0] 3" xfId="4"/>
    <cellStyle name="Millares [0] 3 2" xfId="3"/>
    <cellStyle name="Millares [0] 3 2 2" xfId="16"/>
    <cellStyle name="Millares [0] 3 3" xfId="9"/>
    <cellStyle name="Millares [0] 3 4" xfId="15"/>
    <cellStyle name="Millares [0] 4" xfId="7"/>
    <cellStyle name="Millares [0] 4 2" xfId="17"/>
    <cellStyle name="Millares [0] 5" xfId="12"/>
    <cellStyle name="Normal" xfId="0" builtinId="0"/>
    <cellStyle name="Normal 2" xfId="5"/>
    <cellStyle name="Normal 3" xfId="10"/>
  </cellStyles>
  <dxfs count="0"/>
  <tableStyles count="0" defaultTableStyle="TableStyleMedium2" defaultPivotStyle="PivotStyleLight16"/>
  <colors>
    <mruColors>
      <color rgb="FFFFFCF3"/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149679</xdr:colOff>
      <xdr:row>51</xdr:row>
      <xdr:rowOff>802821</xdr:rowOff>
    </xdr:from>
    <xdr:to>
      <xdr:col>14</xdr:col>
      <xdr:colOff>27215</xdr:colOff>
      <xdr:row>51</xdr:row>
      <xdr:rowOff>1660072</xdr:rowOff>
    </xdr:to>
    <xdr:sp macro="" textlink="">
      <xdr:nvSpPr>
        <xdr:cNvPr id="3" name="CuadroTexto 2"/>
        <xdr:cNvSpPr txBox="1"/>
      </xdr:nvSpPr>
      <xdr:spPr>
        <a:xfrm>
          <a:off x="12110358" y="22764750"/>
          <a:ext cx="3034393" cy="8572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Y" sz="1100" b="1"/>
            <a:t>Carlos Maldonado</a:t>
          </a:r>
        </a:p>
        <a:p>
          <a:pPr algn="ctr"/>
          <a:r>
            <a:rPr lang="es-PY" sz="1100" b="1"/>
            <a:t>Coordinador </a:t>
          </a:r>
        </a:p>
        <a:p>
          <a:pPr algn="ctr"/>
          <a:r>
            <a:rPr lang="es-PY" sz="1100" b="1"/>
            <a:t>Comité de Rendición de Cuentas al Ciudadano</a:t>
          </a:r>
        </a:p>
        <a:p>
          <a:pPr algn="ctr"/>
          <a:r>
            <a:rPr lang="es-PY" sz="1100" b="1"/>
            <a:t>Ministerio de Economía y Finanzas</a:t>
          </a:r>
        </a:p>
        <a:p>
          <a:endParaRPr lang="es-PY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ntrataciones.gov.py/buscador/licitaciones.html" TargetMode="External"/><Relationship Id="rId18" Type="http://schemas.openxmlformats.org/officeDocument/2006/relationships/hyperlink" Target="https://www.contrataciones.gov.py/buscador/licitaciones.html" TargetMode="External"/><Relationship Id="rId26" Type="http://schemas.openxmlformats.org/officeDocument/2006/relationships/hyperlink" Target="https://www.contrataciones.gov.py/buscador/licitaciones.html" TargetMode="External"/><Relationship Id="rId39" Type="http://schemas.openxmlformats.org/officeDocument/2006/relationships/hyperlink" Target="https://www.contrataciones.gov.py/buscador/licitaciones.html" TargetMode="External"/><Relationship Id="rId3" Type="http://schemas.openxmlformats.org/officeDocument/2006/relationships/hyperlink" Target="https://www.mef.gov.py/marco-legal/resoluciones" TargetMode="External"/><Relationship Id="rId21" Type="http://schemas.openxmlformats.org/officeDocument/2006/relationships/hyperlink" Target="https://transparencia.senac.gov.py/portal" TargetMode="External"/><Relationship Id="rId34" Type="http://schemas.openxmlformats.org/officeDocument/2006/relationships/hyperlink" Target="https://www.contrataciones.gov.py/buscador/licitaciones.html" TargetMode="External"/><Relationship Id="rId42" Type="http://schemas.openxmlformats.org/officeDocument/2006/relationships/hyperlink" Target="https://www.contrataciones.gov.py/buscador/licitaciones.html" TargetMode="External"/><Relationship Id="rId47" Type="http://schemas.openxmlformats.org/officeDocument/2006/relationships/hyperlink" Target="https://www.mef.gov.py/es/ley-5282-2014?page=1" TargetMode="External"/><Relationship Id="rId50" Type="http://schemas.openxmlformats.org/officeDocument/2006/relationships/drawing" Target="../drawings/drawing1.xml"/><Relationship Id="rId7" Type="http://schemas.openxmlformats.org/officeDocument/2006/relationships/hyperlink" Target="https://www.mef.gov.py/ley-5-189-2014" TargetMode="External"/><Relationship Id="rId12" Type="http://schemas.openxmlformats.org/officeDocument/2006/relationships/hyperlink" Target="https://www.contrataciones.gov.py/buscador/licitaciones.html" TargetMode="External"/><Relationship Id="rId17" Type="http://schemas.openxmlformats.org/officeDocument/2006/relationships/hyperlink" Target="https://www.contrataciones.gov.py/buscador/licitaciones.html" TargetMode="External"/><Relationship Id="rId25" Type="http://schemas.openxmlformats.org/officeDocument/2006/relationships/hyperlink" Target="https://www.paraguay2050.gov.py/" TargetMode="External"/><Relationship Id="rId33" Type="http://schemas.openxmlformats.org/officeDocument/2006/relationships/hyperlink" Target="https://www.contrataciones.gov.py/buscador/licitaciones.html" TargetMode="External"/><Relationship Id="rId38" Type="http://schemas.openxmlformats.org/officeDocument/2006/relationships/hyperlink" Target="https://www.contrataciones.gov.py/buscador/licitaciones.html" TargetMode="External"/><Relationship Id="rId46" Type="http://schemas.openxmlformats.org/officeDocument/2006/relationships/hyperlink" Target="https://www.contrataciones.gov.py/buscador/licitaciones.html" TargetMode="External"/><Relationship Id="rId2" Type="http://schemas.openxmlformats.org/officeDocument/2006/relationships/hyperlink" Target="https://www.mef.gov.py/es/rendicion-de-cuentas-2025" TargetMode="External"/><Relationship Id="rId16" Type="http://schemas.openxmlformats.org/officeDocument/2006/relationships/hyperlink" Target="https://www.contrataciones.gov.py/buscador/licitaciones.html" TargetMode="External"/><Relationship Id="rId20" Type="http://schemas.openxmlformats.org/officeDocument/2006/relationships/hyperlink" Target="https://www.mef.gov.py/marco-legal/resoluciones" TargetMode="External"/><Relationship Id="rId29" Type="http://schemas.openxmlformats.org/officeDocument/2006/relationships/hyperlink" Target="https://www.contrataciones.gov.py/buscador/licitaciones.html" TargetMode="External"/><Relationship Id="rId41" Type="http://schemas.openxmlformats.org/officeDocument/2006/relationships/hyperlink" Target="https://www.contrataciones.gov.py/buscador/licitaciones.html" TargetMode="External"/><Relationship Id="rId1" Type="http://schemas.openxmlformats.org/officeDocument/2006/relationships/hyperlink" Target="https://informacionpublica.paraguay.gov.py/portal/" TargetMode="External"/><Relationship Id="rId6" Type="http://schemas.openxmlformats.org/officeDocument/2006/relationships/hyperlink" Target="https://www.mef.gov.py/ley-5282-2014" TargetMode="External"/><Relationship Id="rId11" Type="http://schemas.openxmlformats.org/officeDocument/2006/relationships/hyperlink" Target="https://www.contrataciones.gov.py/buscador/licitaciones.html" TargetMode="External"/><Relationship Id="rId24" Type="http://schemas.openxmlformats.org/officeDocument/2006/relationships/hyperlink" Target="https://www.mef.gov.py/oficina-acceso-informacion-publica" TargetMode="External"/><Relationship Id="rId32" Type="http://schemas.openxmlformats.org/officeDocument/2006/relationships/hyperlink" Target="https://www.contrataciones.gov.py/buscador/licitaciones.html" TargetMode="External"/><Relationship Id="rId37" Type="http://schemas.openxmlformats.org/officeDocument/2006/relationships/hyperlink" Target="https://www.contrataciones.gov.py/buscador/licitaciones.html" TargetMode="External"/><Relationship Id="rId40" Type="http://schemas.openxmlformats.org/officeDocument/2006/relationships/hyperlink" Target="https://www.contrataciones.gov.py/buscador/licitaciones.html" TargetMode="External"/><Relationship Id="rId45" Type="http://schemas.openxmlformats.org/officeDocument/2006/relationships/hyperlink" Target="https://www.contrataciones.gov.py/buscador/licitaciones.html" TargetMode="External"/><Relationship Id="rId5" Type="http://schemas.openxmlformats.org/officeDocument/2006/relationships/hyperlink" Target="https://www.mef.gov.py/ley-5282-2014" TargetMode="External"/><Relationship Id="rId15" Type="http://schemas.openxmlformats.org/officeDocument/2006/relationships/hyperlink" Target="https://www.contrataciones.gov.py/buscador/licitaciones.html" TargetMode="External"/><Relationship Id="rId23" Type="http://schemas.openxmlformats.org/officeDocument/2006/relationships/hyperlink" Target="https://www.mef.gov.py/rendicion-de-cuentas-2024" TargetMode="External"/><Relationship Id="rId28" Type="http://schemas.openxmlformats.org/officeDocument/2006/relationships/hyperlink" Target="https://www.contrataciones.gov.py/buscador/licitaciones.html" TargetMode="External"/><Relationship Id="rId36" Type="http://schemas.openxmlformats.org/officeDocument/2006/relationships/hyperlink" Target="https://www.contrataciones.gov.py/buscador/licitaciones.html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www.contrataciones.gov.py/buscador/licitaciones.html" TargetMode="External"/><Relationship Id="rId19" Type="http://schemas.openxmlformats.org/officeDocument/2006/relationships/hyperlink" Target="https://www.contrataciones.gov.py/buscador/licitaciones.html" TargetMode="External"/><Relationship Id="rId31" Type="http://schemas.openxmlformats.org/officeDocument/2006/relationships/hyperlink" Target="https://www.contrataciones.gov.py/buscador/licitaciones.html" TargetMode="External"/><Relationship Id="rId44" Type="http://schemas.openxmlformats.org/officeDocument/2006/relationships/hyperlink" Target="https://www.contrataciones.gov.py/buscador/licitaciones.html" TargetMode="External"/><Relationship Id="rId4" Type="http://schemas.openxmlformats.org/officeDocument/2006/relationships/hyperlink" Target="https://www.mef.gov.py/marco-legal/resoluciones" TargetMode="External"/><Relationship Id="rId9" Type="http://schemas.openxmlformats.org/officeDocument/2006/relationships/hyperlink" Target="https://www.contrataciones.gov.py/buscador/licitaciones.html" TargetMode="External"/><Relationship Id="rId14" Type="http://schemas.openxmlformats.org/officeDocument/2006/relationships/hyperlink" Target="https://www.contrataciones.gov.py/buscador/licitaciones.html" TargetMode="External"/><Relationship Id="rId22" Type="http://schemas.openxmlformats.org/officeDocument/2006/relationships/hyperlink" Target="https://www.mef.gov.py/ley-5282-2014?page=4" TargetMode="External"/><Relationship Id="rId27" Type="http://schemas.openxmlformats.org/officeDocument/2006/relationships/hyperlink" Target="https://www.contrataciones.gov.py/buscador/licitaciones.html" TargetMode="External"/><Relationship Id="rId30" Type="http://schemas.openxmlformats.org/officeDocument/2006/relationships/hyperlink" Target="https://www.contrataciones.gov.py/buscador/licitaciones.html" TargetMode="External"/><Relationship Id="rId35" Type="http://schemas.openxmlformats.org/officeDocument/2006/relationships/hyperlink" Target="https://www.contrataciones.gov.py/buscador/licitaciones.html" TargetMode="External"/><Relationship Id="rId43" Type="http://schemas.openxmlformats.org/officeDocument/2006/relationships/hyperlink" Target="https://www.contrataciones.gov.py/buscador/licitaciones.html" TargetMode="External"/><Relationship Id="rId48" Type="http://schemas.openxmlformats.org/officeDocument/2006/relationships/hyperlink" Target="mailto:anticorrupcion.mef@gmail.com." TargetMode="External"/><Relationship Id="rId8" Type="http://schemas.openxmlformats.org/officeDocument/2006/relationships/hyperlink" Target="https://www.mef.gov.py/ley-5-189-2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8"/>
  <sheetViews>
    <sheetView tabSelected="1" view="pageBreakPreview" zoomScale="70" zoomScaleNormal="70" zoomScaleSheetLayoutView="70" workbookViewId="0">
      <selection activeCell="D195" sqref="D195"/>
    </sheetView>
  </sheetViews>
  <sheetFormatPr baseColWidth="10" defaultColWidth="9.140625" defaultRowHeight="15"/>
  <cols>
    <col min="1" max="1" width="11.85546875" style="1" customWidth="1"/>
    <col min="2" max="2" width="15.85546875" style="1" customWidth="1"/>
    <col min="3" max="3" width="11.42578125" style="1" customWidth="1"/>
    <col min="4" max="4" width="15.5703125" style="1" customWidth="1"/>
    <col min="5" max="5" width="11" style="1" customWidth="1"/>
    <col min="6" max="6" width="22" style="1" customWidth="1"/>
    <col min="7" max="7" width="13.85546875" style="1" customWidth="1"/>
    <col min="8" max="8" width="25.42578125" style="1" customWidth="1"/>
    <col min="9" max="9" width="15.5703125" style="1" customWidth="1"/>
    <col min="10" max="10" width="12.140625" style="1" customWidth="1"/>
    <col min="11" max="11" width="13.140625" style="1" customWidth="1"/>
    <col min="12" max="12" width="11.42578125" style="1" customWidth="1"/>
    <col min="13" max="13" width="25" style="1" customWidth="1"/>
    <col min="14" max="14" width="22.28515625" style="1" customWidth="1"/>
    <col min="15" max="15" width="9" style="1" customWidth="1"/>
    <col min="16" max="16" width="5.85546875" style="1" customWidth="1"/>
    <col min="17" max="16384" width="9.140625" style="1"/>
  </cols>
  <sheetData>
    <row r="1" spans="1:15" ht="23.25" customHeight="1">
      <c r="A1" s="193" t="s">
        <v>104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15" ht="19.5" customHeight="1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</row>
    <row r="3" spans="1:15" ht="18.75">
      <c r="A3" s="126" t="s">
        <v>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</row>
    <row r="4" spans="1:15" ht="23.25" customHeight="1">
      <c r="A4" s="39" t="s">
        <v>1</v>
      </c>
      <c r="B4" s="40"/>
      <c r="C4" s="194" t="s">
        <v>97</v>
      </c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</row>
    <row r="5" spans="1:15" ht="23.25" customHeight="1">
      <c r="A5" s="39" t="s">
        <v>58</v>
      </c>
      <c r="B5" s="40"/>
      <c r="C5" s="194" t="s">
        <v>203</v>
      </c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</row>
    <row r="6" spans="1:15" ht="18.75">
      <c r="A6" s="140" t="s">
        <v>2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</row>
    <row r="7" spans="1:15" ht="15" customHeight="1">
      <c r="A7" s="195" t="s">
        <v>105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</row>
    <row r="8" spans="1:15" ht="15" customHeight="1">
      <c r="A8" s="195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</row>
    <row r="9" spans="1:15" ht="15" customHeight="1">
      <c r="A9" s="195"/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</row>
    <row r="10" spans="1:15" ht="12.75" customHeight="1">
      <c r="A10" s="195"/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</row>
    <row r="11" spans="1:15" ht="15" hidden="1" customHeight="1">
      <c r="A11" s="195"/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</row>
    <row r="12" spans="1:15" ht="3.75" customHeight="1">
      <c r="A12" s="195"/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</row>
    <row r="13" spans="1:15" s="3" customFormat="1" ht="18.75">
      <c r="A13" s="126" t="s">
        <v>33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</row>
    <row r="14" spans="1:15" s="3" customFormat="1" ht="43.5" customHeight="1">
      <c r="A14" s="115" t="s">
        <v>179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</row>
    <row r="15" spans="1:15" ht="15.75">
      <c r="A15" s="15" t="s">
        <v>3</v>
      </c>
      <c r="B15" s="197" t="s">
        <v>4</v>
      </c>
      <c r="C15" s="197"/>
      <c r="D15" s="197"/>
      <c r="E15" s="197"/>
      <c r="F15" s="196" t="s">
        <v>5</v>
      </c>
      <c r="G15" s="196"/>
      <c r="H15" s="196" t="s">
        <v>6</v>
      </c>
      <c r="I15" s="196"/>
    </row>
    <row r="16" spans="1:15" ht="33.75" customHeight="1">
      <c r="A16" s="37">
        <v>1</v>
      </c>
      <c r="B16" s="198" t="s">
        <v>106</v>
      </c>
      <c r="C16" s="199"/>
      <c r="D16" s="199"/>
      <c r="E16" s="200"/>
      <c r="F16" s="179" t="s">
        <v>89</v>
      </c>
      <c r="G16" s="179"/>
      <c r="H16" s="179" t="s">
        <v>107</v>
      </c>
      <c r="I16" s="179"/>
    </row>
    <row r="17" spans="1:16" ht="33.75" customHeight="1">
      <c r="A17" s="37">
        <v>2</v>
      </c>
      <c r="B17" s="198" t="s">
        <v>108</v>
      </c>
      <c r="C17" s="199"/>
      <c r="D17" s="199"/>
      <c r="E17" s="200"/>
      <c r="F17" s="179" t="s">
        <v>90</v>
      </c>
      <c r="G17" s="179"/>
      <c r="H17" s="118" t="s">
        <v>109</v>
      </c>
      <c r="I17" s="120"/>
    </row>
    <row r="18" spans="1:16" ht="33.75" customHeight="1">
      <c r="A18" s="37">
        <v>3</v>
      </c>
      <c r="B18" s="198" t="s">
        <v>102</v>
      </c>
      <c r="C18" s="199"/>
      <c r="D18" s="199"/>
      <c r="E18" s="200"/>
      <c r="F18" s="179" t="s">
        <v>92</v>
      </c>
      <c r="G18" s="179"/>
      <c r="H18" s="118" t="s">
        <v>110</v>
      </c>
      <c r="I18" s="120"/>
    </row>
    <row r="19" spans="1:16" ht="33.75" customHeight="1">
      <c r="A19" s="37">
        <v>4</v>
      </c>
      <c r="B19" s="198" t="s">
        <v>111</v>
      </c>
      <c r="C19" s="199"/>
      <c r="D19" s="199"/>
      <c r="E19" s="200"/>
      <c r="F19" s="179" t="s">
        <v>112</v>
      </c>
      <c r="G19" s="179"/>
      <c r="H19" s="118" t="s">
        <v>110</v>
      </c>
      <c r="I19" s="120"/>
    </row>
    <row r="20" spans="1:16" ht="33.75" customHeight="1">
      <c r="A20" s="37">
        <v>5</v>
      </c>
      <c r="B20" s="198" t="s">
        <v>113</v>
      </c>
      <c r="C20" s="199"/>
      <c r="D20" s="199"/>
      <c r="E20" s="200"/>
      <c r="F20" s="179" t="s">
        <v>114</v>
      </c>
      <c r="G20" s="179"/>
      <c r="H20" s="179" t="s">
        <v>107</v>
      </c>
      <c r="I20" s="179"/>
    </row>
    <row r="21" spans="1:16" ht="33.75" customHeight="1">
      <c r="A21" s="37">
        <v>6</v>
      </c>
      <c r="B21" s="198" t="s">
        <v>115</v>
      </c>
      <c r="C21" s="199"/>
      <c r="D21" s="199"/>
      <c r="E21" s="200"/>
      <c r="F21" s="179" t="s">
        <v>116</v>
      </c>
      <c r="G21" s="179"/>
      <c r="H21" s="118" t="s">
        <v>110</v>
      </c>
      <c r="I21" s="120"/>
    </row>
    <row r="22" spans="1:16" ht="21" customHeight="1">
      <c r="A22" s="202" t="s">
        <v>31</v>
      </c>
      <c r="B22" s="202"/>
      <c r="C22" s="202"/>
      <c r="D22" s="202"/>
      <c r="E22" s="202"/>
      <c r="F22" s="202"/>
      <c r="G22" s="201">
        <v>6</v>
      </c>
      <c r="H22" s="201"/>
      <c r="I22" s="201"/>
    </row>
    <row r="23" spans="1:16" ht="21" customHeight="1">
      <c r="A23" s="14"/>
      <c r="B23" s="14"/>
      <c r="C23" s="14"/>
      <c r="D23" s="14"/>
      <c r="E23" s="14"/>
      <c r="F23" s="14"/>
      <c r="G23" s="11"/>
      <c r="H23" s="11"/>
      <c r="I23" s="11"/>
    </row>
    <row r="24" spans="1:16" ht="18.75">
      <c r="A24" s="189" t="s">
        <v>45</v>
      </c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</row>
    <row r="25" spans="1:16" ht="16.5">
      <c r="A25" s="192" t="s">
        <v>54</v>
      </c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</row>
    <row r="26" spans="1:16" ht="29.25" customHeight="1">
      <c r="A26" s="188" t="s">
        <v>117</v>
      </c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</row>
    <row r="27" spans="1:16" s="18" customFormat="1" ht="1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185"/>
      <c r="N27" s="185"/>
      <c r="O27" s="185"/>
      <c r="P27" s="185"/>
    </row>
    <row r="28" spans="1:16" ht="15.75" customHeight="1">
      <c r="A28" s="191" t="s">
        <v>94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</row>
    <row r="29" spans="1:16" ht="42.75" customHeight="1">
      <c r="A29" s="188" t="s">
        <v>117</v>
      </c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</row>
    <row r="30" spans="1:16" ht="36.75" customHeight="1">
      <c r="A30" s="74" t="s">
        <v>7</v>
      </c>
      <c r="B30" s="168" t="s">
        <v>34</v>
      </c>
      <c r="C30" s="168"/>
      <c r="D30" s="128" t="s">
        <v>8</v>
      </c>
      <c r="E30" s="128"/>
      <c r="F30" s="128"/>
      <c r="G30" s="128"/>
      <c r="H30" s="128"/>
      <c r="I30" s="128" t="s">
        <v>9</v>
      </c>
      <c r="J30" s="128"/>
      <c r="K30" s="128"/>
      <c r="L30" s="128"/>
      <c r="M30" s="128"/>
      <c r="N30" s="128"/>
      <c r="O30" s="128"/>
      <c r="P30" s="18"/>
    </row>
    <row r="31" spans="1:16" ht="67.5" customHeight="1">
      <c r="A31" s="51" t="s">
        <v>10</v>
      </c>
      <c r="B31" s="190" t="s">
        <v>84</v>
      </c>
      <c r="C31" s="190"/>
      <c r="D31" s="190" t="s">
        <v>86</v>
      </c>
      <c r="E31" s="190"/>
      <c r="F31" s="190"/>
      <c r="G31" s="190"/>
      <c r="H31" s="190"/>
      <c r="I31" s="190" t="s">
        <v>87</v>
      </c>
      <c r="J31" s="190"/>
      <c r="K31" s="190"/>
      <c r="L31" s="190"/>
      <c r="M31" s="190"/>
      <c r="N31" s="190"/>
      <c r="O31" s="190"/>
      <c r="P31" s="18"/>
    </row>
    <row r="32" spans="1:16" ht="67.5" customHeight="1">
      <c r="A32" s="51" t="s">
        <v>11</v>
      </c>
      <c r="B32" s="190" t="s">
        <v>85</v>
      </c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8"/>
    </row>
    <row r="33" spans="1:16" s="5" customFormat="1" ht="122.25" customHeight="1">
      <c r="A33" s="52"/>
      <c r="B33" s="52"/>
      <c r="C33" s="52"/>
      <c r="D33" s="52"/>
      <c r="E33" s="52"/>
      <c r="F33" s="52"/>
      <c r="G33" s="52"/>
      <c r="H33" s="52"/>
      <c r="I33" s="53"/>
      <c r="J33" s="53"/>
      <c r="K33" s="53"/>
      <c r="L33" s="53"/>
      <c r="M33" s="53"/>
      <c r="N33" s="53"/>
      <c r="O33" s="53"/>
    </row>
    <row r="34" spans="1:16" ht="18.75">
      <c r="A34" s="126" t="s">
        <v>46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68"/>
      <c r="N34" s="21"/>
      <c r="O34" s="21"/>
    </row>
    <row r="35" spans="1:16" ht="21.75" customHeight="1">
      <c r="A35" s="127" t="s">
        <v>196</v>
      </c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69"/>
      <c r="N35" s="20"/>
      <c r="O35" s="20"/>
    </row>
    <row r="36" spans="1:16" ht="15.75" customHeight="1">
      <c r="A36" s="128" t="s">
        <v>12</v>
      </c>
      <c r="B36" s="128"/>
      <c r="C36" s="131" t="s">
        <v>195</v>
      </c>
      <c r="D36" s="132"/>
      <c r="E36" s="132"/>
      <c r="F36" s="132"/>
      <c r="G36" s="132"/>
      <c r="H36" s="132"/>
      <c r="I36" s="132"/>
      <c r="J36" s="132"/>
      <c r="K36" s="132"/>
      <c r="L36" s="133"/>
      <c r="M36" s="5"/>
    </row>
    <row r="37" spans="1:16" ht="39" customHeight="1">
      <c r="A37" s="182" t="s">
        <v>204</v>
      </c>
      <c r="B37" s="182"/>
      <c r="C37" s="98" t="s">
        <v>119</v>
      </c>
      <c r="D37" s="129"/>
      <c r="E37" s="129"/>
      <c r="F37" s="129"/>
      <c r="G37" s="129"/>
      <c r="H37" s="129"/>
      <c r="I37" s="129"/>
      <c r="J37" s="129"/>
      <c r="K37" s="129"/>
      <c r="L37" s="130"/>
      <c r="M37" s="5"/>
    </row>
    <row r="38" spans="1:16" ht="39" customHeight="1">
      <c r="A38" s="182" t="s">
        <v>205</v>
      </c>
      <c r="B38" s="182"/>
      <c r="C38" s="98" t="s">
        <v>119</v>
      </c>
      <c r="D38" s="129"/>
      <c r="E38" s="129"/>
      <c r="F38" s="129"/>
      <c r="G38" s="129"/>
      <c r="H38" s="129"/>
      <c r="I38" s="129"/>
      <c r="J38" s="129"/>
      <c r="K38" s="129"/>
      <c r="L38" s="130"/>
      <c r="M38" s="5"/>
    </row>
    <row r="39" spans="1:16" ht="39" customHeight="1">
      <c r="A39" s="182" t="s">
        <v>206</v>
      </c>
      <c r="B39" s="182"/>
      <c r="C39" s="117" t="s">
        <v>223</v>
      </c>
      <c r="D39" s="99"/>
      <c r="E39" s="99"/>
      <c r="F39" s="99"/>
      <c r="G39" s="99"/>
      <c r="H39" s="99"/>
      <c r="I39" s="99"/>
      <c r="J39" s="99"/>
      <c r="K39" s="99"/>
      <c r="L39" s="100"/>
      <c r="M39" s="5"/>
    </row>
    <row r="40" spans="1:16" ht="18.7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187"/>
      <c r="M40" s="187"/>
      <c r="N40" s="187"/>
      <c r="O40" s="187"/>
      <c r="P40" s="187"/>
    </row>
    <row r="41" spans="1:16" ht="16.5">
      <c r="A41" s="127" t="s">
        <v>197</v>
      </c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69"/>
      <c r="N41" s="20"/>
      <c r="O41" s="20"/>
    </row>
    <row r="42" spans="1:16" ht="15.75" customHeight="1">
      <c r="A42" s="128" t="s">
        <v>12</v>
      </c>
      <c r="B42" s="128"/>
      <c r="C42" s="131" t="s">
        <v>195</v>
      </c>
      <c r="D42" s="132"/>
      <c r="E42" s="132"/>
      <c r="F42" s="132"/>
      <c r="G42" s="132"/>
      <c r="H42" s="132"/>
      <c r="I42" s="132"/>
      <c r="J42" s="132"/>
      <c r="K42" s="132"/>
      <c r="L42" s="133"/>
      <c r="M42" s="5"/>
    </row>
    <row r="43" spans="1:16" ht="35.25" customHeight="1">
      <c r="A43" s="182" t="s">
        <v>204</v>
      </c>
      <c r="B43" s="182"/>
      <c r="C43" s="98" t="s">
        <v>118</v>
      </c>
      <c r="D43" s="129"/>
      <c r="E43" s="129"/>
      <c r="F43" s="129"/>
      <c r="G43" s="129"/>
      <c r="H43" s="129"/>
      <c r="I43" s="129"/>
      <c r="J43" s="129"/>
      <c r="K43" s="129"/>
      <c r="L43" s="130"/>
      <c r="M43" s="5"/>
    </row>
    <row r="44" spans="1:16" ht="35.25" customHeight="1">
      <c r="A44" s="182" t="s">
        <v>205</v>
      </c>
      <c r="B44" s="182"/>
      <c r="C44" s="98" t="s">
        <v>118</v>
      </c>
      <c r="D44" s="129"/>
      <c r="E44" s="129"/>
      <c r="F44" s="129"/>
      <c r="G44" s="129"/>
      <c r="H44" s="129"/>
      <c r="I44" s="129"/>
      <c r="J44" s="129"/>
      <c r="K44" s="129"/>
      <c r="L44" s="130"/>
      <c r="M44" s="5"/>
    </row>
    <row r="45" spans="1:16" ht="35.25" customHeight="1">
      <c r="A45" s="182" t="s">
        <v>206</v>
      </c>
      <c r="B45" s="182"/>
      <c r="C45" s="117" t="s">
        <v>223</v>
      </c>
      <c r="D45" s="99"/>
      <c r="E45" s="99"/>
      <c r="F45" s="99"/>
      <c r="G45" s="99"/>
      <c r="H45" s="99"/>
      <c r="I45" s="99"/>
      <c r="J45" s="99"/>
      <c r="K45" s="99"/>
      <c r="L45" s="100"/>
      <c r="M45" s="5"/>
    </row>
    <row r="46" spans="1:16" ht="15.75">
      <c r="A46" s="2"/>
      <c r="B46" s="2"/>
      <c r="C46" s="2"/>
      <c r="D46" s="2"/>
      <c r="E46" s="2"/>
      <c r="F46" s="2"/>
      <c r="G46" s="2"/>
      <c r="H46" s="2"/>
    </row>
    <row r="47" spans="1:16" ht="16.5">
      <c r="A47" s="127" t="s">
        <v>47</v>
      </c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69"/>
      <c r="N47" s="20"/>
      <c r="O47" s="20"/>
    </row>
    <row r="48" spans="1:16" ht="24" customHeight="1">
      <c r="A48" s="186" t="s">
        <v>12</v>
      </c>
      <c r="B48" s="186"/>
      <c r="C48" s="186" t="s">
        <v>13</v>
      </c>
      <c r="D48" s="186"/>
      <c r="E48" s="186"/>
      <c r="F48" s="8" t="s">
        <v>14</v>
      </c>
      <c r="G48" s="186" t="s">
        <v>57</v>
      </c>
      <c r="H48" s="186"/>
      <c r="I48" s="186" t="s">
        <v>35</v>
      </c>
      <c r="J48" s="186"/>
      <c r="K48" s="186"/>
      <c r="L48" s="186"/>
      <c r="M48" s="5"/>
    </row>
    <row r="49" spans="1:17" ht="38.25" customHeight="1">
      <c r="A49" s="182" t="s">
        <v>204</v>
      </c>
      <c r="B49" s="182"/>
      <c r="C49" s="179">
        <v>112</v>
      </c>
      <c r="D49" s="179"/>
      <c r="E49" s="179"/>
      <c r="F49" s="38">
        <v>112</v>
      </c>
      <c r="G49" s="179">
        <v>0</v>
      </c>
      <c r="H49" s="179"/>
      <c r="I49" s="188" t="s">
        <v>60</v>
      </c>
      <c r="J49" s="188"/>
      <c r="K49" s="188"/>
      <c r="L49" s="188"/>
      <c r="M49" s="71"/>
      <c r="N49" s="41"/>
      <c r="O49" s="41"/>
      <c r="P49" s="41"/>
    </row>
    <row r="50" spans="1:17" ht="38.25" customHeight="1">
      <c r="A50" s="182" t="s">
        <v>205</v>
      </c>
      <c r="B50" s="182"/>
      <c r="C50" s="179">
        <v>126</v>
      </c>
      <c r="D50" s="179"/>
      <c r="E50" s="179"/>
      <c r="F50" s="38">
        <v>126</v>
      </c>
      <c r="G50" s="179">
        <v>0</v>
      </c>
      <c r="H50" s="179"/>
      <c r="I50" s="188"/>
      <c r="J50" s="188"/>
      <c r="K50" s="188"/>
      <c r="L50" s="188"/>
      <c r="M50" s="71"/>
      <c r="N50" s="41"/>
      <c r="O50" s="41"/>
      <c r="P50" s="41"/>
    </row>
    <row r="51" spans="1:17" ht="38.25" customHeight="1">
      <c r="A51" s="182" t="s">
        <v>206</v>
      </c>
      <c r="B51" s="182"/>
      <c r="C51" s="179">
        <v>112</v>
      </c>
      <c r="D51" s="179"/>
      <c r="E51" s="179"/>
      <c r="F51" s="38">
        <v>93</v>
      </c>
      <c r="G51" s="182" t="s">
        <v>220</v>
      </c>
      <c r="H51" s="182"/>
      <c r="I51" s="188"/>
      <c r="J51" s="188"/>
      <c r="K51" s="188"/>
      <c r="L51" s="188"/>
      <c r="M51" s="72"/>
      <c r="N51" s="32"/>
      <c r="O51" s="32"/>
      <c r="P51" s="32"/>
    </row>
    <row r="52" spans="1:17" s="18" customFormat="1" ht="15.75">
      <c r="A52" s="23"/>
      <c r="B52" s="23"/>
      <c r="C52" s="24"/>
      <c r="D52" s="24"/>
      <c r="E52" s="24"/>
      <c r="F52" s="24"/>
      <c r="G52" s="23"/>
      <c r="H52" s="23"/>
      <c r="I52" s="25"/>
      <c r="J52" s="25"/>
      <c r="K52" s="25"/>
      <c r="L52" s="25"/>
      <c r="M52" s="22"/>
      <c r="N52" s="32"/>
      <c r="O52" s="32"/>
      <c r="P52" s="32"/>
    </row>
    <row r="53" spans="1:17" ht="27" customHeight="1">
      <c r="A53" s="184" t="s">
        <v>49</v>
      </c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"/>
      <c r="Q53" s="5"/>
    </row>
    <row r="54" spans="1:17" ht="16.5" customHeight="1">
      <c r="A54" s="128" t="s">
        <v>61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Q54" s="5"/>
    </row>
    <row r="55" spans="1:17" ht="22.5" customHeight="1">
      <c r="A55" s="181" t="s">
        <v>207</v>
      </c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Q55" s="5"/>
    </row>
    <row r="56" spans="1:17" ht="15" customHeight="1">
      <c r="A56" s="180" t="s">
        <v>62</v>
      </c>
      <c r="B56" s="180" t="s">
        <v>63</v>
      </c>
      <c r="C56" s="180" t="s">
        <v>64</v>
      </c>
      <c r="D56" s="180" t="s">
        <v>65</v>
      </c>
      <c r="E56" s="180" t="s">
        <v>66</v>
      </c>
      <c r="F56" s="180" t="s">
        <v>67</v>
      </c>
      <c r="G56" s="180" t="s">
        <v>180</v>
      </c>
      <c r="H56" s="180" t="s">
        <v>68</v>
      </c>
      <c r="I56" s="183" t="s">
        <v>69</v>
      </c>
      <c r="J56" s="183"/>
      <c r="K56" s="183"/>
      <c r="L56" s="183"/>
      <c r="M56" s="183" t="s">
        <v>70</v>
      </c>
      <c r="N56" s="183"/>
      <c r="O56" s="183"/>
      <c r="Q56" s="5"/>
    </row>
    <row r="57" spans="1:17" ht="51.75" customHeight="1">
      <c r="A57" s="180"/>
      <c r="B57" s="180"/>
      <c r="C57" s="180"/>
      <c r="D57" s="180"/>
      <c r="E57" s="180"/>
      <c r="F57" s="180"/>
      <c r="G57" s="180"/>
      <c r="H57" s="180"/>
      <c r="I57" s="62" t="s">
        <v>71</v>
      </c>
      <c r="J57" s="63" t="s">
        <v>99</v>
      </c>
      <c r="K57" s="63" t="s">
        <v>91</v>
      </c>
      <c r="L57" s="62" t="s">
        <v>72</v>
      </c>
      <c r="M57" s="63" t="s">
        <v>181</v>
      </c>
      <c r="N57" s="63" t="s">
        <v>182</v>
      </c>
      <c r="O57" s="63" t="s">
        <v>72</v>
      </c>
      <c r="Q57" s="5"/>
    </row>
    <row r="58" spans="1:17" ht="43.5" customHeight="1">
      <c r="A58" s="175">
        <v>1</v>
      </c>
      <c r="B58" s="172" t="s">
        <v>135</v>
      </c>
      <c r="C58" s="175">
        <v>1</v>
      </c>
      <c r="D58" s="172" t="s">
        <v>135</v>
      </c>
      <c r="E58" s="54">
        <v>1</v>
      </c>
      <c r="F58" s="55" t="s">
        <v>137</v>
      </c>
      <c r="G58" s="54">
        <v>1</v>
      </c>
      <c r="H58" s="55" t="s">
        <v>137</v>
      </c>
      <c r="I58" s="54" t="s">
        <v>169</v>
      </c>
      <c r="J58" s="56">
        <v>0</v>
      </c>
      <c r="K58" s="56">
        <v>0</v>
      </c>
      <c r="L58" s="56">
        <v>0</v>
      </c>
      <c r="M58" s="56">
        <v>173520261973</v>
      </c>
      <c r="N58" s="57">
        <v>10207367374</v>
      </c>
      <c r="O58" s="58">
        <f>N58/M58*100</f>
        <v>5.8825218783892117</v>
      </c>
      <c r="Q58" s="5"/>
    </row>
    <row r="59" spans="1:17" ht="43.5" customHeight="1">
      <c r="A59" s="176"/>
      <c r="B59" s="173"/>
      <c r="C59" s="176"/>
      <c r="D59" s="173"/>
      <c r="E59" s="54">
        <v>6</v>
      </c>
      <c r="F59" s="55" t="s">
        <v>138</v>
      </c>
      <c r="G59" s="54">
        <v>1</v>
      </c>
      <c r="H59" s="55" t="s">
        <v>138</v>
      </c>
      <c r="I59" s="54" t="s">
        <v>170</v>
      </c>
      <c r="J59" s="56">
        <v>5638</v>
      </c>
      <c r="K59" s="56">
        <v>5385</v>
      </c>
      <c r="L59" s="56">
        <f t="shared" ref="L59:L62" si="0">+K59/J59*100</f>
        <v>95.512593118127</v>
      </c>
      <c r="M59" s="56">
        <v>178009169183</v>
      </c>
      <c r="N59" s="57">
        <v>12663138847</v>
      </c>
      <c r="O59" s="58">
        <f t="shared" ref="O59:O81" si="1">N59/M59*100</f>
        <v>7.1137565020495241</v>
      </c>
      <c r="Q59" s="5"/>
    </row>
    <row r="60" spans="1:17" ht="43.5" customHeight="1">
      <c r="A60" s="176"/>
      <c r="B60" s="173"/>
      <c r="C60" s="176"/>
      <c r="D60" s="173"/>
      <c r="E60" s="54">
        <v>7</v>
      </c>
      <c r="F60" s="55" t="s">
        <v>139</v>
      </c>
      <c r="G60" s="54">
        <v>1</v>
      </c>
      <c r="H60" s="55" t="s">
        <v>139</v>
      </c>
      <c r="I60" s="54" t="s">
        <v>171</v>
      </c>
      <c r="J60" s="56">
        <v>17224</v>
      </c>
      <c r="K60" s="56">
        <v>21798</v>
      </c>
      <c r="L60" s="56">
        <f t="shared" si="0"/>
        <v>126.55596841616349</v>
      </c>
      <c r="M60" s="56">
        <v>33483284006</v>
      </c>
      <c r="N60" s="57">
        <v>3674024583</v>
      </c>
      <c r="O60" s="58">
        <f t="shared" si="1"/>
        <v>10.972712779133722</v>
      </c>
      <c r="Q60" s="5"/>
    </row>
    <row r="61" spans="1:17" ht="51.75" customHeight="1">
      <c r="A61" s="176"/>
      <c r="B61" s="173"/>
      <c r="C61" s="176"/>
      <c r="D61" s="173"/>
      <c r="E61" s="54">
        <v>8</v>
      </c>
      <c r="F61" s="55" t="s">
        <v>140</v>
      </c>
      <c r="G61" s="54">
        <v>1</v>
      </c>
      <c r="H61" s="55" t="s">
        <v>140</v>
      </c>
      <c r="I61" s="54" t="s">
        <v>172</v>
      </c>
      <c r="J61" s="56">
        <v>576</v>
      </c>
      <c r="K61" s="56">
        <v>692</v>
      </c>
      <c r="L61" s="56">
        <f t="shared" si="0"/>
        <v>120.13888888888889</v>
      </c>
      <c r="M61" s="56">
        <v>2497525048</v>
      </c>
      <c r="N61" s="57">
        <v>138769506</v>
      </c>
      <c r="O61" s="58">
        <f t="shared" si="1"/>
        <v>5.5562808513622564</v>
      </c>
      <c r="Q61" s="5"/>
    </row>
    <row r="62" spans="1:17" ht="51.75" customHeight="1">
      <c r="A62" s="176"/>
      <c r="B62" s="173"/>
      <c r="C62" s="176"/>
      <c r="D62" s="173"/>
      <c r="E62" s="54">
        <v>11</v>
      </c>
      <c r="F62" s="55" t="s">
        <v>141</v>
      </c>
      <c r="G62" s="54">
        <v>1</v>
      </c>
      <c r="H62" s="59" t="s">
        <v>160</v>
      </c>
      <c r="I62" s="54" t="s">
        <v>173</v>
      </c>
      <c r="J62" s="56">
        <v>12</v>
      </c>
      <c r="K62" s="56">
        <v>27</v>
      </c>
      <c r="L62" s="56">
        <f t="shared" si="0"/>
        <v>225</v>
      </c>
      <c r="M62" s="56">
        <v>1384000000</v>
      </c>
      <c r="N62" s="57">
        <v>0</v>
      </c>
      <c r="O62" s="58">
        <f t="shared" si="1"/>
        <v>0</v>
      </c>
      <c r="Q62" s="5"/>
    </row>
    <row r="63" spans="1:17" ht="51.75" customHeight="1">
      <c r="A63" s="176"/>
      <c r="B63" s="173"/>
      <c r="C63" s="176"/>
      <c r="D63" s="173"/>
      <c r="E63" s="54">
        <v>12</v>
      </c>
      <c r="F63" s="55" t="s">
        <v>142</v>
      </c>
      <c r="G63" s="54">
        <v>1</v>
      </c>
      <c r="H63" s="55" t="s">
        <v>161</v>
      </c>
      <c r="I63" s="60" t="s">
        <v>174</v>
      </c>
      <c r="J63" s="56">
        <v>0</v>
      </c>
      <c r="K63" s="56">
        <v>0</v>
      </c>
      <c r="L63" s="56">
        <v>0</v>
      </c>
      <c r="M63" s="56">
        <v>55809250447</v>
      </c>
      <c r="N63" s="57">
        <v>5526997449</v>
      </c>
      <c r="O63" s="58">
        <f t="shared" si="1"/>
        <v>9.9033715821874129</v>
      </c>
      <c r="Q63" s="5"/>
    </row>
    <row r="64" spans="1:17" ht="42" customHeight="1">
      <c r="A64" s="176"/>
      <c r="B64" s="173"/>
      <c r="C64" s="176"/>
      <c r="D64" s="173"/>
      <c r="E64" s="54">
        <v>14</v>
      </c>
      <c r="F64" s="55" t="s">
        <v>143</v>
      </c>
      <c r="G64" s="54">
        <v>1</v>
      </c>
      <c r="H64" s="55" t="s">
        <v>143</v>
      </c>
      <c r="I64" s="54" t="s">
        <v>175</v>
      </c>
      <c r="J64" s="56">
        <v>0</v>
      </c>
      <c r="K64" s="56">
        <v>0</v>
      </c>
      <c r="L64" s="56">
        <v>0</v>
      </c>
      <c r="M64" s="56">
        <v>12897771274</v>
      </c>
      <c r="N64" s="57">
        <v>408330549</v>
      </c>
      <c r="O64" s="58">
        <f t="shared" si="1"/>
        <v>3.1659000638593588</v>
      </c>
      <c r="Q64" s="5"/>
    </row>
    <row r="65" spans="1:17" ht="42" customHeight="1">
      <c r="A65" s="176"/>
      <c r="B65" s="173"/>
      <c r="C65" s="176"/>
      <c r="D65" s="173"/>
      <c r="E65" s="54">
        <v>15</v>
      </c>
      <c r="F65" s="55" t="s">
        <v>144</v>
      </c>
      <c r="G65" s="54">
        <v>1</v>
      </c>
      <c r="H65" s="55" t="s">
        <v>144</v>
      </c>
      <c r="I65" s="54" t="s">
        <v>176</v>
      </c>
      <c r="J65" s="56">
        <v>0</v>
      </c>
      <c r="K65" s="56">
        <v>0</v>
      </c>
      <c r="L65" s="56">
        <v>0</v>
      </c>
      <c r="M65" s="56">
        <v>82993152011</v>
      </c>
      <c r="N65" s="57">
        <v>3023724024</v>
      </c>
      <c r="O65" s="58">
        <f t="shared" si="1"/>
        <v>3.6433415899172408</v>
      </c>
      <c r="Q65" s="5"/>
    </row>
    <row r="66" spans="1:17" ht="42" customHeight="1">
      <c r="A66" s="176"/>
      <c r="B66" s="173"/>
      <c r="C66" s="176"/>
      <c r="D66" s="173"/>
      <c r="E66" s="54">
        <v>16</v>
      </c>
      <c r="F66" s="55" t="s">
        <v>145</v>
      </c>
      <c r="G66" s="54">
        <v>1</v>
      </c>
      <c r="H66" s="55" t="s">
        <v>145</v>
      </c>
      <c r="I66" s="54" t="s">
        <v>176</v>
      </c>
      <c r="J66" s="56">
        <v>0</v>
      </c>
      <c r="K66" s="56">
        <v>0</v>
      </c>
      <c r="L66" s="56">
        <v>0</v>
      </c>
      <c r="M66" s="56">
        <v>140196704362</v>
      </c>
      <c r="N66" s="57">
        <v>6580516210</v>
      </c>
      <c r="O66" s="58">
        <f t="shared" si="1"/>
        <v>4.6937738229627275</v>
      </c>
      <c r="Q66" s="5"/>
    </row>
    <row r="67" spans="1:17" ht="51.75" customHeight="1">
      <c r="A67" s="176"/>
      <c r="B67" s="173"/>
      <c r="C67" s="176"/>
      <c r="D67" s="173"/>
      <c r="E67" s="54">
        <v>17</v>
      </c>
      <c r="F67" s="55" t="s">
        <v>146</v>
      </c>
      <c r="G67" s="54">
        <v>1</v>
      </c>
      <c r="H67" s="55" t="s">
        <v>162</v>
      </c>
      <c r="I67" s="54" t="s">
        <v>174</v>
      </c>
      <c r="J67" s="56">
        <v>0</v>
      </c>
      <c r="K67" s="56">
        <v>0</v>
      </c>
      <c r="L67" s="56">
        <v>0</v>
      </c>
      <c r="M67" s="61">
        <v>44477227531</v>
      </c>
      <c r="N67" s="57">
        <v>348144425</v>
      </c>
      <c r="O67" s="58">
        <f t="shared" si="1"/>
        <v>0.78274758640778197</v>
      </c>
      <c r="Q67" s="5"/>
    </row>
    <row r="68" spans="1:17" ht="51.75" customHeight="1">
      <c r="A68" s="176"/>
      <c r="B68" s="173"/>
      <c r="C68" s="176"/>
      <c r="D68" s="173"/>
      <c r="E68" s="54">
        <v>18</v>
      </c>
      <c r="F68" s="55" t="s">
        <v>147</v>
      </c>
      <c r="G68" s="54">
        <v>1</v>
      </c>
      <c r="H68" s="55" t="s">
        <v>163</v>
      </c>
      <c r="I68" s="54" t="s">
        <v>177</v>
      </c>
      <c r="J68" s="56">
        <v>0</v>
      </c>
      <c r="K68" s="56">
        <v>0</v>
      </c>
      <c r="L68" s="56">
        <v>0</v>
      </c>
      <c r="M68" s="56">
        <v>42232153901</v>
      </c>
      <c r="N68" s="57">
        <v>1138394000</v>
      </c>
      <c r="O68" s="58">
        <f t="shared" si="1"/>
        <v>2.6955622549316489</v>
      </c>
      <c r="Q68" s="5"/>
    </row>
    <row r="69" spans="1:17" ht="51.75" customHeight="1">
      <c r="A69" s="176"/>
      <c r="B69" s="173"/>
      <c r="C69" s="176"/>
      <c r="D69" s="173"/>
      <c r="E69" s="54">
        <v>19</v>
      </c>
      <c r="F69" s="55" t="s">
        <v>148</v>
      </c>
      <c r="G69" s="54">
        <v>1</v>
      </c>
      <c r="H69" s="55" t="s">
        <v>164</v>
      </c>
      <c r="I69" s="54" t="s">
        <v>173</v>
      </c>
      <c r="J69" s="56">
        <v>0</v>
      </c>
      <c r="K69" s="56">
        <v>0</v>
      </c>
      <c r="L69" s="56">
        <v>0</v>
      </c>
      <c r="M69" s="56">
        <v>7400000000</v>
      </c>
      <c r="N69" s="57">
        <v>52801750</v>
      </c>
      <c r="O69" s="58">
        <f t="shared" si="1"/>
        <v>0.71353716216216223</v>
      </c>
      <c r="Q69" s="5"/>
    </row>
    <row r="70" spans="1:17" ht="51.75" customHeight="1">
      <c r="A70" s="176"/>
      <c r="B70" s="173"/>
      <c r="C70" s="176"/>
      <c r="D70" s="173"/>
      <c r="E70" s="54">
        <v>20</v>
      </c>
      <c r="F70" s="55" t="s">
        <v>149</v>
      </c>
      <c r="G70" s="54">
        <v>1</v>
      </c>
      <c r="H70" s="55" t="s">
        <v>165</v>
      </c>
      <c r="I70" s="54" t="s">
        <v>176</v>
      </c>
      <c r="J70" s="56">
        <v>0</v>
      </c>
      <c r="K70" s="56">
        <v>0</v>
      </c>
      <c r="L70" s="56">
        <v>0</v>
      </c>
      <c r="M70" s="56">
        <v>9078549968</v>
      </c>
      <c r="N70" s="57">
        <v>0</v>
      </c>
      <c r="O70" s="58">
        <f t="shared" si="1"/>
        <v>0</v>
      </c>
      <c r="Q70" s="5"/>
    </row>
    <row r="71" spans="1:17" ht="46.5" customHeight="1">
      <c r="A71" s="176"/>
      <c r="B71" s="173"/>
      <c r="C71" s="176"/>
      <c r="D71" s="173"/>
      <c r="E71" s="54">
        <v>21</v>
      </c>
      <c r="F71" s="55" t="s">
        <v>150</v>
      </c>
      <c r="G71" s="54">
        <v>1</v>
      </c>
      <c r="H71" s="55" t="s">
        <v>166</v>
      </c>
      <c r="I71" s="54" t="s">
        <v>176</v>
      </c>
      <c r="J71" s="56">
        <v>0</v>
      </c>
      <c r="K71" s="56">
        <v>0</v>
      </c>
      <c r="L71" s="56">
        <v>0</v>
      </c>
      <c r="M71" s="56">
        <v>16582089989</v>
      </c>
      <c r="N71" s="57">
        <v>0</v>
      </c>
      <c r="O71" s="58">
        <f t="shared" si="1"/>
        <v>0</v>
      </c>
      <c r="Q71" s="5"/>
    </row>
    <row r="72" spans="1:17" ht="46.5" customHeight="1">
      <c r="A72" s="177"/>
      <c r="B72" s="174"/>
      <c r="C72" s="177"/>
      <c r="D72" s="174"/>
      <c r="E72" s="54">
        <v>22</v>
      </c>
      <c r="F72" s="55" t="s">
        <v>151</v>
      </c>
      <c r="G72" s="54">
        <v>1</v>
      </c>
      <c r="H72" s="55" t="s">
        <v>167</v>
      </c>
      <c r="I72" s="54" t="s">
        <v>176</v>
      </c>
      <c r="J72" s="56">
        <v>0</v>
      </c>
      <c r="K72" s="56">
        <v>0</v>
      </c>
      <c r="L72" s="56">
        <v>0</v>
      </c>
      <c r="M72" s="56">
        <v>29081224279</v>
      </c>
      <c r="N72" s="57">
        <v>2008674904</v>
      </c>
      <c r="O72" s="58">
        <f t="shared" si="1"/>
        <v>6.9071194690056261</v>
      </c>
      <c r="Q72" s="5"/>
    </row>
    <row r="73" spans="1:17" ht="46.5" customHeight="1">
      <c r="A73" s="175">
        <v>3</v>
      </c>
      <c r="B73" s="172" t="s">
        <v>136</v>
      </c>
      <c r="C73" s="175">
        <v>3</v>
      </c>
      <c r="D73" s="172" t="s">
        <v>136</v>
      </c>
      <c r="E73" s="54">
        <v>1</v>
      </c>
      <c r="F73" s="55" t="s">
        <v>152</v>
      </c>
      <c r="G73" s="54">
        <v>1</v>
      </c>
      <c r="H73" s="55" t="s">
        <v>152</v>
      </c>
      <c r="I73" s="54" t="s">
        <v>169</v>
      </c>
      <c r="J73" s="56">
        <v>0</v>
      </c>
      <c r="K73" s="56">
        <v>0</v>
      </c>
      <c r="L73" s="56">
        <v>0</v>
      </c>
      <c r="M73" s="56">
        <v>644291551652</v>
      </c>
      <c r="N73" s="57">
        <v>13491266658</v>
      </c>
      <c r="O73" s="58">
        <f t="shared" si="1"/>
        <v>2.0939692012734961</v>
      </c>
      <c r="Q73" s="5"/>
    </row>
    <row r="74" spans="1:17" ht="46.5" customHeight="1">
      <c r="A74" s="176"/>
      <c r="B74" s="173"/>
      <c r="C74" s="176"/>
      <c r="D74" s="173"/>
      <c r="E74" s="54">
        <v>2</v>
      </c>
      <c r="F74" s="55" t="s">
        <v>153</v>
      </c>
      <c r="G74" s="54">
        <v>1</v>
      </c>
      <c r="H74" s="55" t="s">
        <v>153</v>
      </c>
      <c r="I74" s="54" t="s">
        <v>169</v>
      </c>
      <c r="J74" s="56">
        <v>0</v>
      </c>
      <c r="K74" s="56">
        <v>0</v>
      </c>
      <c r="L74" s="56">
        <v>0</v>
      </c>
      <c r="M74" s="56">
        <v>15226428012</v>
      </c>
      <c r="N74" s="57">
        <v>0</v>
      </c>
      <c r="O74" s="58">
        <f t="shared" si="1"/>
        <v>0</v>
      </c>
      <c r="Q74" s="5"/>
    </row>
    <row r="75" spans="1:17" ht="46.5" customHeight="1">
      <c r="A75" s="176"/>
      <c r="B75" s="173"/>
      <c r="C75" s="176"/>
      <c r="D75" s="173"/>
      <c r="E75" s="54">
        <v>2</v>
      </c>
      <c r="F75" s="55" t="s">
        <v>153</v>
      </c>
      <c r="G75" s="54">
        <v>2</v>
      </c>
      <c r="H75" s="55" t="s">
        <v>153</v>
      </c>
      <c r="I75" s="54" t="s">
        <v>169</v>
      </c>
      <c r="J75" s="56">
        <v>0</v>
      </c>
      <c r="K75" s="56">
        <v>0</v>
      </c>
      <c r="L75" s="56"/>
      <c r="M75" s="56">
        <v>4363922837907</v>
      </c>
      <c r="N75" s="57">
        <v>337783354236</v>
      </c>
      <c r="O75" s="58">
        <f t="shared" si="1"/>
        <v>7.7403603771785692</v>
      </c>
      <c r="Q75" s="5"/>
    </row>
    <row r="76" spans="1:17" ht="51.75" customHeight="1">
      <c r="A76" s="176"/>
      <c r="B76" s="173"/>
      <c r="C76" s="176"/>
      <c r="D76" s="173"/>
      <c r="E76" s="54">
        <v>3</v>
      </c>
      <c r="F76" s="55" t="s">
        <v>154</v>
      </c>
      <c r="G76" s="54">
        <v>1</v>
      </c>
      <c r="H76" s="55" t="s">
        <v>154</v>
      </c>
      <c r="I76" s="54" t="s">
        <v>169</v>
      </c>
      <c r="J76" s="56">
        <v>0</v>
      </c>
      <c r="K76" s="56">
        <v>0</v>
      </c>
      <c r="L76" s="56">
        <v>0</v>
      </c>
      <c r="M76" s="56">
        <v>443470581000</v>
      </c>
      <c r="N76" s="57">
        <v>47066840472</v>
      </c>
      <c r="O76" s="58">
        <f t="shared" si="1"/>
        <v>10.613294880996852</v>
      </c>
      <c r="Q76" s="5"/>
    </row>
    <row r="77" spans="1:17" ht="51.75" customHeight="1">
      <c r="A77" s="176"/>
      <c r="B77" s="173"/>
      <c r="C77" s="176"/>
      <c r="D77" s="173"/>
      <c r="E77" s="54">
        <v>4</v>
      </c>
      <c r="F77" s="55" t="s">
        <v>155</v>
      </c>
      <c r="G77" s="54">
        <v>1</v>
      </c>
      <c r="H77" s="55" t="s">
        <v>155</v>
      </c>
      <c r="I77" s="54" t="s">
        <v>169</v>
      </c>
      <c r="J77" s="56">
        <v>0</v>
      </c>
      <c r="K77" s="56">
        <v>0</v>
      </c>
      <c r="L77" s="56">
        <v>0</v>
      </c>
      <c r="M77" s="56">
        <v>19588163000</v>
      </c>
      <c r="N77" s="57">
        <v>0</v>
      </c>
      <c r="O77" s="58">
        <f t="shared" si="1"/>
        <v>0</v>
      </c>
      <c r="Q77" s="5"/>
    </row>
    <row r="78" spans="1:17" ht="51.75" customHeight="1">
      <c r="A78" s="176"/>
      <c r="B78" s="173"/>
      <c r="C78" s="176"/>
      <c r="D78" s="173"/>
      <c r="E78" s="54">
        <v>5</v>
      </c>
      <c r="F78" s="55" t="s">
        <v>156</v>
      </c>
      <c r="G78" s="54">
        <v>1</v>
      </c>
      <c r="H78" s="55" t="s">
        <v>156</v>
      </c>
      <c r="I78" s="54" t="s">
        <v>169</v>
      </c>
      <c r="J78" s="56">
        <v>0</v>
      </c>
      <c r="K78" s="56">
        <v>0</v>
      </c>
      <c r="L78" s="56">
        <v>0</v>
      </c>
      <c r="M78" s="56">
        <v>1000000000000</v>
      </c>
      <c r="N78" s="57">
        <v>1000000000000</v>
      </c>
      <c r="O78" s="58">
        <f t="shared" si="1"/>
        <v>100</v>
      </c>
      <c r="Q78" s="5"/>
    </row>
    <row r="79" spans="1:17" ht="51.75" customHeight="1">
      <c r="A79" s="176"/>
      <c r="B79" s="173"/>
      <c r="C79" s="176"/>
      <c r="D79" s="173"/>
      <c r="E79" s="54">
        <v>6</v>
      </c>
      <c r="F79" s="55" t="s">
        <v>157</v>
      </c>
      <c r="G79" s="54">
        <v>1</v>
      </c>
      <c r="H79" s="55" t="s">
        <v>157</v>
      </c>
      <c r="I79" s="54" t="s">
        <v>169</v>
      </c>
      <c r="J79" s="56">
        <v>0</v>
      </c>
      <c r="K79" s="56">
        <v>0</v>
      </c>
      <c r="L79" s="56">
        <v>0</v>
      </c>
      <c r="M79" s="56">
        <v>6390937194386</v>
      </c>
      <c r="N79" s="57">
        <v>492192472868</v>
      </c>
      <c r="O79" s="58">
        <f t="shared" si="1"/>
        <v>7.7014130775742453</v>
      </c>
      <c r="Q79" s="5"/>
    </row>
    <row r="80" spans="1:17" ht="51.75" customHeight="1">
      <c r="A80" s="176"/>
      <c r="B80" s="173"/>
      <c r="C80" s="176"/>
      <c r="D80" s="173"/>
      <c r="E80" s="54">
        <v>7</v>
      </c>
      <c r="F80" s="55" t="s">
        <v>158</v>
      </c>
      <c r="G80" s="54">
        <v>1</v>
      </c>
      <c r="H80" s="55" t="s">
        <v>158</v>
      </c>
      <c r="I80" s="54" t="s">
        <v>169</v>
      </c>
      <c r="J80" s="56">
        <v>0</v>
      </c>
      <c r="K80" s="56">
        <v>0</v>
      </c>
      <c r="L80" s="56">
        <v>0</v>
      </c>
      <c r="M80" s="56">
        <v>12266449392800</v>
      </c>
      <c r="N80" s="57">
        <v>248589717636</v>
      </c>
      <c r="O80" s="58">
        <f t="shared" si="1"/>
        <v>2.0265825070938126</v>
      </c>
      <c r="Q80" s="5"/>
    </row>
    <row r="81" spans="1:17" ht="51.75" customHeight="1">
      <c r="A81" s="177"/>
      <c r="B81" s="174"/>
      <c r="C81" s="177"/>
      <c r="D81" s="174"/>
      <c r="E81" s="54">
        <v>8</v>
      </c>
      <c r="F81" s="55" t="s">
        <v>159</v>
      </c>
      <c r="G81" s="54">
        <v>1</v>
      </c>
      <c r="H81" s="55" t="s">
        <v>168</v>
      </c>
      <c r="I81" s="54" t="s">
        <v>169</v>
      </c>
      <c r="J81" s="56">
        <v>0</v>
      </c>
      <c r="K81" s="56">
        <v>0</v>
      </c>
      <c r="L81" s="56">
        <v>0</v>
      </c>
      <c r="M81" s="56">
        <v>330489290781</v>
      </c>
      <c r="N81" s="61">
        <v>52000000000</v>
      </c>
      <c r="O81" s="58">
        <f t="shared" si="1"/>
        <v>15.734246600582891</v>
      </c>
      <c r="Q81" s="5"/>
    </row>
    <row r="82" spans="1:17" ht="37.5" customHeight="1">
      <c r="A82" s="153" t="s">
        <v>134</v>
      </c>
      <c r="B82" s="153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64">
        <f>SUM(M58:M81)</f>
        <v>26304017803510</v>
      </c>
      <c r="N82" s="64">
        <f>SUM(N58:N81)</f>
        <v>2236894535491</v>
      </c>
      <c r="O82" s="65">
        <f>N82/M82*100</f>
        <v>8.5040032750909607</v>
      </c>
      <c r="Q82" s="5"/>
    </row>
    <row r="83" spans="1:17" s="18" customFormat="1" ht="21" customHeight="1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7"/>
      <c r="N83" s="47"/>
      <c r="O83" s="48"/>
      <c r="P83" s="35"/>
    </row>
    <row r="84" spans="1:17" s="18" customFormat="1" ht="21" customHeight="1">
      <c r="A84" s="164" t="s">
        <v>208</v>
      </c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6"/>
      <c r="P84" s="35"/>
    </row>
    <row r="85" spans="1:17" s="18" customFormat="1" ht="21" customHeight="1">
      <c r="A85" s="167" t="s">
        <v>62</v>
      </c>
      <c r="B85" s="167" t="s">
        <v>63</v>
      </c>
      <c r="C85" s="167" t="s">
        <v>64</v>
      </c>
      <c r="D85" s="167" t="s">
        <v>65</v>
      </c>
      <c r="E85" s="167" t="s">
        <v>66</v>
      </c>
      <c r="F85" s="167" t="s">
        <v>67</v>
      </c>
      <c r="G85" s="167" t="s">
        <v>95</v>
      </c>
      <c r="H85" s="167" t="s">
        <v>68</v>
      </c>
      <c r="I85" s="131" t="s">
        <v>69</v>
      </c>
      <c r="J85" s="132"/>
      <c r="K85" s="132"/>
      <c r="L85" s="133"/>
      <c r="M85" s="131" t="s">
        <v>70</v>
      </c>
      <c r="N85" s="132"/>
      <c r="O85" s="133"/>
      <c r="P85" s="35"/>
    </row>
    <row r="86" spans="1:17" s="18" customFormat="1" ht="57.75" customHeight="1">
      <c r="A86" s="168"/>
      <c r="B86" s="168"/>
      <c r="C86" s="168"/>
      <c r="D86" s="168"/>
      <c r="E86" s="168"/>
      <c r="F86" s="168"/>
      <c r="G86" s="168"/>
      <c r="H86" s="168"/>
      <c r="I86" s="44" t="s">
        <v>71</v>
      </c>
      <c r="J86" s="44" t="s">
        <v>99</v>
      </c>
      <c r="K86" s="44" t="s">
        <v>91</v>
      </c>
      <c r="L86" s="44" t="s">
        <v>72</v>
      </c>
      <c r="M86" s="44" t="s">
        <v>73</v>
      </c>
      <c r="N86" s="44" t="s">
        <v>100</v>
      </c>
      <c r="O86" s="44" t="s">
        <v>72</v>
      </c>
      <c r="P86" s="35"/>
    </row>
    <row r="87" spans="1:17" s="18" customFormat="1" ht="53.25" customHeight="1">
      <c r="A87" s="175">
        <v>1</v>
      </c>
      <c r="B87" s="172" t="s">
        <v>135</v>
      </c>
      <c r="C87" s="175">
        <v>1</v>
      </c>
      <c r="D87" s="172" t="s">
        <v>135</v>
      </c>
      <c r="E87" s="54">
        <v>1</v>
      </c>
      <c r="F87" s="55" t="s">
        <v>137</v>
      </c>
      <c r="G87" s="54">
        <v>1</v>
      </c>
      <c r="H87" s="55" t="s">
        <v>137</v>
      </c>
      <c r="I87" s="54" t="s">
        <v>169</v>
      </c>
      <c r="J87" s="56">
        <v>0</v>
      </c>
      <c r="K87" s="56">
        <v>0</v>
      </c>
      <c r="L87" s="56">
        <v>0</v>
      </c>
      <c r="M87" s="56">
        <v>173520261973</v>
      </c>
      <c r="N87" s="57">
        <v>8199646241</v>
      </c>
      <c r="O87" s="58">
        <f>N87/M87*100</f>
        <v>4.7254690303982345</v>
      </c>
      <c r="P87" s="35"/>
    </row>
    <row r="88" spans="1:17" s="18" customFormat="1" ht="53.25" customHeight="1">
      <c r="A88" s="176"/>
      <c r="B88" s="173"/>
      <c r="C88" s="176"/>
      <c r="D88" s="173"/>
      <c r="E88" s="54">
        <v>6</v>
      </c>
      <c r="F88" s="55" t="s">
        <v>138</v>
      </c>
      <c r="G88" s="54">
        <v>1</v>
      </c>
      <c r="H88" s="55" t="s">
        <v>138</v>
      </c>
      <c r="I88" s="54" t="s">
        <v>170</v>
      </c>
      <c r="J88" s="56">
        <v>5638</v>
      </c>
      <c r="K88" s="56">
        <v>5342</v>
      </c>
      <c r="L88" s="56">
        <f t="shared" ref="L88:L91" si="2">+K88/J88*100</f>
        <v>94.749911316069529</v>
      </c>
      <c r="M88" s="56">
        <v>178009169183</v>
      </c>
      <c r="N88" s="57">
        <v>12557661407</v>
      </c>
      <c r="O88" s="58">
        <f t="shared" ref="O88:O110" si="3">N88/M88*100</f>
        <v>7.0545025655898996</v>
      </c>
      <c r="P88" s="35"/>
    </row>
    <row r="89" spans="1:17" s="18" customFormat="1" ht="53.25" customHeight="1">
      <c r="A89" s="176"/>
      <c r="B89" s="173"/>
      <c r="C89" s="176"/>
      <c r="D89" s="173"/>
      <c r="E89" s="54">
        <v>7</v>
      </c>
      <c r="F89" s="55" t="s">
        <v>139</v>
      </c>
      <c r="G89" s="54">
        <v>1</v>
      </c>
      <c r="H89" s="55" t="s">
        <v>139</v>
      </c>
      <c r="I89" s="54" t="s">
        <v>171</v>
      </c>
      <c r="J89" s="56">
        <v>17224</v>
      </c>
      <c r="K89" s="56">
        <v>15892</v>
      </c>
      <c r="L89" s="56">
        <f t="shared" si="2"/>
        <v>92.266604737575477</v>
      </c>
      <c r="M89" s="56">
        <v>33483284006</v>
      </c>
      <c r="N89" s="57">
        <v>1880005069</v>
      </c>
      <c r="O89" s="58">
        <f t="shared" si="3"/>
        <v>5.6147571088400845</v>
      </c>
      <c r="P89" s="35"/>
    </row>
    <row r="90" spans="1:17" s="18" customFormat="1" ht="53.25" customHeight="1">
      <c r="A90" s="176"/>
      <c r="B90" s="173"/>
      <c r="C90" s="176"/>
      <c r="D90" s="173"/>
      <c r="E90" s="54">
        <v>8</v>
      </c>
      <c r="F90" s="55" t="s">
        <v>140</v>
      </c>
      <c r="G90" s="54">
        <v>1</v>
      </c>
      <c r="H90" s="55" t="s">
        <v>140</v>
      </c>
      <c r="I90" s="54" t="s">
        <v>172</v>
      </c>
      <c r="J90" s="56">
        <v>737</v>
      </c>
      <c r="K90" s="56">
        <v>543</v>
      </c>
      <c r="L90" s="56">
        <f t="shared" si="2"/>
        <v>73.67706919945725</v>
      </c>
      <c r="M90" s="56">
        <v>2497525048</v>
      </c>
      <c r="N90" s="57">
        <v>116253083</v>
      </c>
      <c r="O90" s="58">
        <f t="shared" si="3"/>
        <v>4.6547314147297394</v>
      </c>
      <c r="P90" s="35"/>
    </row>
    <row r="91" spans="1:17" s="18" customFormat="1" ht="64.5" customHeight="1">
      <c r="A91" s="176"/>
      <c r="B91" s="173"/>
      <c r="C91" s="176"/>
      <c r="D91" s="173"/>
      <c r="E91" s="54">
        <v>11</v>
      </c>
      <c r="F91" s="55" t="s">
        <v>141</v>
      </c>
      <c r="G91" s="54">
        <v>1</v>
      </c>
      <c r="H91" s="59" t="s">
        <v>160</v>
      </c>
      <c r="I91" s="54" t="s">
        <v>173</v>
      </c>
      <c r="J91" s="56">
        <v>12</v>
      </c>
      <c r="K91" s="56">
        <v>31</v>
      </c>
      <c r="L91" s="56">
        <f t="shared" si="2"/>
        <v>258.33333333333337</v>
      </c>
      <c r="M91" s="56">
        <v>1384000000</v>
      </c>
      <c r="N91" s="57">
        <v>0</v>
      </c>
      <c r="O91" s="58">
        <f t="shared" si="3"/>
        <v>0</v>
      </c>
      <c r="P91" s="35"/>
    </row>
    <row r="92" spans="1:17" s="18" customFormat="1" ht="53.25" customHeight="1">
      <c r="A92" s="176"/>
      <c r="B92" s="173"/>
      <c r="C92" s="176"/>
      <c r="D92" s="173"/>
      <c r="E92" s="54">
        <v>12</v>
      </c>
      <c r="F92" s="55" t="s">
        <v>142</v>
      </c>
      <c r="G92" s="54">
        <v>1</v>
      </c>
      <c r="H92" s="55" t="s">
        <v>161</v>
      </c>
      <c r="I92" s="60" t="s">
        <v>174</v>
      </c>
      <c r="J92" s="56">
        <v>0</v>
      </c>
      <c r="K92" s="56">
        <v>0</v>
      </c>
      <c r="L92" s="56">
        <v>0</v>
      </c>
      <c r="M92" s="56">
        <v>55809250447</v>
      </c>
      <c r="N92" s="57">
        <v>1217675696</v>
      </c>
      <c r="O92" s="58">
        <f t="shared" si="3"/>
        <v>2.1818528044134582</v>
      </c>
      <c r="P92" s="35"/>
    </row>
    <row r="93" spans="1:17" s="18" customFormat="1" ht="53.25" customHeight="1">
      <c r="A93" s="176"/>
      <c r="B93" s="173"/>
      <c r="C93" s="176"/>
      <c r="D93" s="173"/>
      <c r="E93" s="54">
        <v>14</v>
      </c>
      <c r="F93" s="55" t="s">
        <v>143</v>
      </c>
      <c r="G93" s="54">
        <v>1</v>
      </c>
      <c r="H93" s="55" t="s">
        <v>143</v>
      </c>
      <c r="I93" s="54" t="s">
        <v>175</v>
      </c>
      <c r="J93" s="56">
        <v>0</v>
      </c>
      <c r="K93" s="56">
        <v>0</v>
      </c>
      <c r="L93" s="56">
        <v>0</v>
      </c>
      <c r="M93" s="56">
        <v>12897771274</v>
      </c>
      <c r="N93" s="57">
        <v>514390321</v>
      </c>
      <c r="O93" s="58">
        <f t="shared" si="3"/>
        <v>3.9882109092517002</v>
      </c>
      <c r="P93" s="35"/>
    </row>
    <row r="94" spans="1:17" s="18" customFormat="1" ht="53.25" customHeight="1">
      <c r="A94" s="176"/>
      <c r="B94" s="173"/>
      <c r="C94" s="176"/>
      <c r="D94" s="173"/>
      <c r="E94" s="54">
        <v>15</v>
      </c>
      <c r="F94" s="55" t="s">
        <v>144</v>
      </c>
      <c r="G94" s="54">
        <v>1</v>
      </c>
      <c r="H94" s="55" t="s">
        <v>144</v>
      </c>
      <c r="I94" s="54" t="s">
        <v>176</v>
      </c>
      <c r="J94" s="56">
        <v>0</v>
      </c>
      <c r="K94" s="56">
        <v>0</v>
      </c>
      <c r="L94" s="56">
        <v>0</v>
      </c>
      <c r="M94" s="56">
        <v>82993152011</v>
      </c>
      <c r="N94" s="57">
        <v>2468897460</v>
      </c>
      <c r="O94" s="58">
        <f t="shared" si="3"/>
        <v>2.9748206932455941</v>
      </c>
      <c r="P94" s="35"/>
    </row>
    <row r="95" spans="1:17" s="18" customFormat="1" ht="53.25" customHeight="1">
      <c r="A95" s="176"/>
      <c r="B95" s="173"/>
      <c r="C95" s="176"/>
      <c r="D95" s="173"/>
      <c r="E95" s="54">
        <v>16</v>
      </c>
      <c r="F95" s="55" t="s">
        <v>145</v>
      </c>
      <c r="G95" s="54">
        <v>1</v>
      </c>
      <c r="H95" s="55" t="s">
        <v>145</v>
      </c>
      <c r="I95" s="54" t="s">
        <v>176</v>
      </c>
      <c r="J95" s="56">
        <v>0</v>
      </c>
      <c r="K95" s="56">
        <v>0</v>
      </c>
      <c r="L95" s="56">
        <v>0</v>
      </c>
      <c r="M95" s="56">
        <v>140196704362</v>
      </c>
      <c r="N95" s="57">
        <v>5147920470</v>
      </c>
      <c r="O95" s="58">
        <f t="shared" si="3"/>
        <v>3.6719268783291974</v>
      </c>
      <c r="P95" s="35"/>
    </row>
    <row r="96" spans="1:17" s="18" customFormat="1" ht="53.25" customHeight="1">
      <c r="A96" s="176"/>
      <c r="B96" s="173"/>
      <c r="C96" s="176"/>
      <c r="D96" s="173"/>
      <c r="E96" s="54">
        <v>17</v>
      </c>
      <c r="F96" s="55" t="s">
        <v>146</v>
      </c>
      <c r="G96" s="54">
        <v>1</v>
      </c>
      <c r="H96" s="55" t="s">
        <v>162</v>
      </c>
      <c r="I96" s="54" t="s">
        <v>174</v>
      </c>
      <c r="J96" s="56">
        <v>0</v>
      </c>
      <c r="K96" s="56">
        <v>0</v>
      </c>
      <c r="L96" s="56">
        <v>0</v>
      </c>
      <c r="M96" s="61">
        <v>44477227531</v>
      </c>
      <c r="N96" s="57">
        <v>3312307860</v>
      </c>
      <c r="O96" s="58">
        <f t="shared" si="3"/>
        <v>7.4471994858298407</v>
      </c>
      <c r="P96" s="35"/>
    </row>
    <row r="97" spans="1:16" s="18" customFormat="1" ht="53.25" customHeight="1">
      <c r="A97" s="176"/>
      <c r="B97" s="173"/>
      <c r="C97" s="176"/>
      <c r="D97" s="173"/>
      <c r="E97" s="54">
        <v>18</v>
      </c>
      <c r="F97" s="55" t="s">
        <v>147</v>
      </c>
      <c r="G97" s="54">
        <v>1</v>
      </c>
      <c r="H97" s="55" t="s">
        <v>163</v>
      </c>
      <c r="I97" s="54" t="s">
        <v>177</v>
      </c>
      <c r="J97" s="56">
        <v>0</v>
      </c>
      <c r="K97" s="56">
        <v>0</v>
      </c>
      <c r="L97" s="56">
        <v>0</v>
      </c>
      <c r="M97" s="56">
        <v>42232153901</v>
      </c>
      <c r="N97" s="57">
        <v>2156680013</v>
      </c>
      <c r="O97" s="58">
        <f t="shared" si="3"/>
        <v>5.1067251224165782</v>
      </c>
      <c r="P97" s="35"/>
    </row>
    <row r="98" spans="1:16" s="18" customFormat="1" ht="53.25" customHeight="1">
      <c r="A98" s="176"/>
      <c r="B98" s="173"/>
      <c r="C98" s="176"/>
      <c r="D98" s="173"/>
      <c r="E98" s="54">
        <v>19</v>
      </c>
      <c r="F98" s="55" t="s">
        <v>148</v>
      </c>
      <c r="G98" s="54">
        <v>1</v>
      </c>
      <c r="H98" s="55" t="s">
        <v>164</v>
      </c>
      <c r="I98" s="54" t="s">
        <v>173</v>
      </c>
      <c r="J98" s="56">
        <v>0</v>
      </c>
      <c r="K98" s="56">
        <v>0</v>
      </c>
      <c r="L98" s="56">
        <v>0</v>
      </c>
      <c r="M98" s="56">
        <v>7400000000</v>
      </c>
      <c r="N98" s="57">
        <v>29519250</v>
      </c>
      <c r="O98" s="58">
        <f t="shared" si="3"/>
        <v>0.3989087837837838</v>
      </c>
      <c r="P98" s="35"/>
    </row>
    <row r="99" spans="1:16" s="18" customFormat="1" ht="53.25" customHeight="1">
      <c r="A99" s="176"/>
      <c r="B99" s="173"/>
      <c r="C99" s="176"/>
      <c r="D99" s="173"/>
      <c r="E99" s="54">
        <v>20</v>
      </c>
      <c r="F99" s="55" t="s">
        <v>149</v>
      </c>
      <c r="G99" s="54">
        <v>1</v>
      </c>
      <c r="H99" s="55" t="s">
        <v>165</v>
      </c>
      <c r="I99" s="54" t="s">
        <v>176</v>
      </c>
      <c r="J99" s="56">
        <v>0</v>
      </c>
      <c r="K99" s="56">
        <v>0</v>
      </c>
      <c r="L99" s="56">
        <v>0</v>
      </c>
      <c r="M99" s="56">
        <v>9078549968</v>
      </c>
      <c r="N99" s="57">
        <v>0</v>
      </c>
      <c r="O99" s="58">
        <f t="shared" si="3"/>
        <v>0</v>
      </c>
      <c r="P99" s="35"/>
    </row>
    <row r="100" spans="1:16" s="18" customFormat="1" ht="53.25" customHeight="1">
      <c r="A100" s="176"/>
      <c r="B100" s="173"/>
      <c r="C100" s="176"/>
      <c r="D100" s="173"/>
      <c r="E100" s="54">
        <v>21</v>
      </c>
      <c r="F100" s="55" t="s">
        <v>150</v>
      </c>
      <c r="G100" s="54">
        <v>1</v>
      </c>
      <c r="H100" s="55" t="s">
        <v>166</v>
      </c>
      <c r="I100" s="54" t="s">
        <v>176</v>
      </c>
      <c r="J100" s="56">
        <v>0</v>
      </c>
      <c r="K100" s="56">
        <v>0</v>
      </c>
      <c r="L100" s="56">
        <v>0</v>
      </c>
      <c r="M100" s="56">
        <v>16582089989</v>
      </c>
      <c r="N100" s="57">
        <v>0</v>
      </c>
      <c r="O100" s="58">
        <f t="shared" si="3"/>
        <v>0</v>
      </c>
      <c r="P100" s="35"/>
    </row>
    <row r="101" spans="1:16" s="18" customFormat="1" ht="53.25" customHeight="1">
      <c r="A101" s="177"/>
      <c r="B101" s="174"/>
      <c r="C101" s="177"/>
      <c r="D101" s="174"/>
      <c r="E101" s="54">
        <v>22</v>
      </c>
      <c r="F101" s="55" t="s">
        <v>151</v>
      </c>
      <c r="G101" s="54">
        <v>1</v>
      </c>
      <c r="H101" s="55" t="s">
        <v>167</v>
      </c>
      <c r="I101" s="54" t="s">
        <v>176</v>
      </c>
      <c r="J101" s="56">
        <v>0</v>
      </c>
      <c r="K101" s="56">
        <v>0</v>
      </c>
      <c r="L101" s="56">
        <v>0</v>
      </c>
      <c r="M101" s="56">
        <v>29081224279</v>
      </c>
      <c r="N101" s="57">
        <v>1635795253</v>
      </c>
      <c r="O101" s="58">
        <f t="shared" si="3"/>
        <v>5.6249188043339462</v>
      </c>
      <c r="P101" s="35"/>
    </row>
    <row r="102" spans="1:16" s="18" customFormat="1" ht="53.25" customHeight="1">
      <c r="A102" s="175">
        <v>3</v>
      </c>
      <c r="B102" s="172" t="s">
        <v>136</v>
      </c>
      <c r="C102" s="175">
        <v>3</v>
      </c>
      <c r="D102" s="172" t="s">
        <v>136</v>
      </c>
      <c r="E102" s="54">
        <v>1</v>
      </c>
      <c r="F102" s="55" t="s">
        <v>152</v>
      </c>
      <c r="G102" s="54">
        <v>1</v>
      </c>
      <c r="H102" s="55" t="s">
        <v>152</v>
      </c>
      <c r="I102" s="54" t="s">
        <v>169</v>
      </c>
      <c r="J102" s="56">
        <v>0</v>
      </c>
      <c r="K102" s="56">
        <v>0</v>
      </c>
      <c r="L102" s="56">
        <v>0</v>
      </c>
      <c r="M102" s="56">
        <v>644291551652</v>
      </c>
      <c r="N102" s="57">
        <v>20144759404</v>
      </c>
      <c r="O102" s="58">
        <f t="shared" si="3"/>
        <v>3.1266527323457369</v>
      </c>
      <c r="P102" s="35"/>
    </row>
    <row r="103" spans="1:16" s="18" customFormat="1" ht="53.25" customHeight="1">
      <c r="A103" s="176"/>
      <c r="B103" s="173"/>
      <c r="C103" s="176"/>
      <c r="D103" s="173"/>
      <c r="E103" s="54">
        <v>2</v>
      </c>
      <c r="F103" s="55" t="s">
        <v>153</v>
      </c>
      <c r="G103" s="54">
        <v>1</v>
      </c>
      <c r="H103" s="55" t="s">
        <v>153</v>
      </c>
      <c r="I103" s="54" t="s">
        <v>169</v>
      </c>
      <c r="J103" s="56">
        <v>0</v>
      </c>
      <c r="K103" s="56">
        <v>0</v>
      </c>
      <c r="L103" s="56">
        <v>0</v>
      </c>
      <c r="M103" s="56">
        <v>15226428012</v>
      </c>
      <c r="N103" s="57">
        <v>0</v>
      </c>
      <c r="O103" s="58">
        <f t="shared" si="3"/>
        <v>0</v>
      </c>
      <c r="P103" s="35"/>
    </row>
    <row r="104" spans="1:16" s="18" customFormat="1" ht="53.25" customHeight="1">
      <c r="A104" s="176"/>
      <c r="B104" s="173"/>
      <c r="C104" s="176"/>
      <c r="D104" s="173"/>
      <c r="E104" s="54">
        <v>2</v>
      </c>
      <c r="F104" s="55" t="s">
        <v>153</v>
      </c>
      <c r="G104" s="54">
        <v>2</v>
      </c>
      <c r="H104" s="55" t="s">
        <v>153</v>
      </c>
      <c r="I104" s="54" t="s">
        <v>169</v>
      </c>
      <c r="J104" s="56">
        <v>0</v>
      </c>
      <c r="K104" s="56">
        <v>0</v>
      </c>
      <c r="L104" s="56"/>
      <c r="M104" s="56">
        <v>4363922837907</v>
      </c>
      <c r="N104" s="57">
        <v>318645058914</v>
      </c>
      <c r="O104" s="58">
        <f t="shared" si="3"/>
        <v>7.3018032341476218</v>
      </c>
      <c r="P104" s="35"/>
    </row>
    <row r="105" spans="1:16" s="18" customFormat="1" ht="53.25" customHeight="1">
      <c r="A105" s="176"/>
      <c r="B105" s="173"/>
      <c r="C105" s="176"/>
      <c r="D105" s="173"/>
      <c r="E105" s="54">
        <v>3</v>
      </c>
      <c r="F105" s="55" t="s">
        <v>154</v>
      </c>
      <c r="G105" s="54">
        <v>1</v>
      </c>
      <c r="H105" s="55" t="s">
        <v>154</v>
      </c>
      <c r="I105" s="54" t="s">
        <v>169</v>
      </c>
      <c r="J105" s="56">
        <v>0</v>
      </c>
      <c r="K105" s="56">
        <v>0</v>
      </c>
      <c r="L105" s="56">
        <v>0</v>
      </c>
      <c r="M105" s="56">
        <v>443470581000</v>
      </c>
      <c r="N105" s="57">
        <v>8975342466</v>
      </c>
      <c r="O105" s="58">
        <f t="shared" si="3"/>
        <v>2.0238867808911096</v>
      </c>
      <c r="P105" s="35"/>
    </row>
    <row r="106" spans="1:16" s="18" customFormat="1" ht="66.75" customHeight="1">
      <c r="A106" s="176"/>
      <c r="B106" s="173"/>
      <c r="C106" s="176"/>
      <c r="D106" s="173"/>
      <c r="E106" s="54">
        <v>4</v>
      </c>
      <c r="F106" s="55" t="s">
        <v>155</v>
      </c>
      <c r="G106" s="54">
        <v>1</v>
      </c>
      <c r="H106" s="55" t="s">
        <v>155</v>
      </c>
      <c r="I106" s="54" t="s">
        <v>169</v>
      </c>
      <c r="J106" s="56">
        <v>0</v>
      </c>
      <c r="K106" s="56">
        <v>0</v>
      </c>
      <c r="L106" s="56">
        <v>0</v>
      </c>
      <c r="M106" s="56">
        <v>19588163000</v>
      </c>
      <c r="N106" s="57">
        <v>6268212160</v>
      </c>
      <c r="O106" s="58">
        <f t="shared" si="3"/>
        <v>32</v>
      </c>
      <c r="P106" s="35"/>
    </row>
    <row r="107" spans="1:16" s="18" customFormat="1" ht="53.25" customHeight="1">
      <c r="A107" s="176"/>
      <c r="B107" s="173"/>
      <c r="C107" s="176"/>
      <c r="D107" s="173"/>
      <c r="E107" s="54">
        <v>5</v>
      </c>
      <c r="F107" s="55" t="s">
        <v>156</v>
      </c>
      <c r="G107" s="54">
        <v>1</v>
      </c>
      <c r="H107" s="55" t="s">
        <v>156</v>
      </c>
      <c r="I107" s="54" t="s">
        <v>169</v>
      </c>
      <c r="J107" s="56">
        <v>0</v>
      </c>
      <c r="K107" s="56">
        <v>0</v>
      </c>
      <c r="L107" s="56">
        <v>0</v>
      </c>
      <c r="M107" s="56">
        <v>1000000000000</v>
      </c>
      <c r="N107" s="57">
        <v>0</v>
      </c>
      <c r="O107" s="58">
        <f t="shared" si="3"/>
        <v>0</v>
      </c>
      <c r="P107" s="35"/>
    </row>
    <row r="108" spans="1:16" s="18" customFormat="1" ht="53.25" customHeight="1">
      <c r="A108" s="176"/>
      <c r="B108" s="173"/>
      <c r="C108" s="176"/>
      <c r="D108" s="173"/>
      <c r="E108" s="54">
        <v>6</v>
      </c>
      <c r="F108" s="55" t="s">
        <v>157</v>
      </c>
      <c r="G108" s="54">
        <v>1</v>
      </c>
      <c r="H108" s="55" t="s">
        <v>157</v>
      </c>
      <c r="I108" s="54" t="s">
        <v>169</v>
      </c>
      <c r="J108" s="56">
        <v>0</v>
      </c>
      <c r="K108" s="56">
        <v>0</v>
      </c>
      <c r="L108" s="56">
        <v>0</v>
      </c>
      <c r="M108" s="56">
        <v>6390937194386</v>
      </c>
      <c r="N108" s="57">
        <v>495155685134</v>
      </c>
      <c r="O108" s="58">
        <f t="shared" si="3"/>
        <v>7.7477789262107022</v>
      </c>
      <c r="P108" s="35"/>
    </row>
    <row r="109" spans="1:16" s="18" customFormat="1" ht="53.25" customHeight="1">
      <c r="A109" s="176"/>
      <c r="B109" s="173"/>
      <c r="C109" s="176"/>
      <c r="D109" s="173"/>
      <c r="E109" s="54">
        <v>7</v>
      </c>
      <c r="F109" s="55" t="s">
        <v>158</v>
      </c>
      <c r="G109" s="54">
        <v>1</v>
      </c>
      <c r="H109" s="55" t="s">
        <v>158</v>
      </c>
      <c r="I109" s="54" t="s">
        <v>169</v>
      </c>
      <c r="J109" s="56">
        <v>0</v>
      </c>
      <c r="K109" s="56">
        <v>0</v>
      </c>
      <c r="L109" s="56">
        <v>0</v>
      </c>
      <c r="M109" s="56">
        <v>12266449392800</v>
      </c>
      <c r="N109" s="57">
        <v>1072429697551</v>
      </c>
      <c r="O109" s="58">
        <f t="shared" si="3"/>
        <v>8.7427882609655629</v>
      </c>
      <c r="P109" s="35"/>
    </row>
    <row r="110" spans="1:16" s="18" customFormat="1" ht="53.25" customHeight="1">
      <c r="A110" s="177"/>
      <c r="B110" s="174"/>
      <c r="C110" s="177"/>
      <c r="D110" s="174"/>
      <c r="E110" s="54">
        <v>8</v>
      </c>
      <c r="F110" s="55" t="s">
        <v>159</v>
      </c>
      <c r="G110" s="54">
        <v>1</v>
      </c>
      <c r="H110" s="55" t="s">
        <v>168</v>
      </c>
      <c r="I110" s="54" t="s">
        <v>169</v>
      </c>
      <c r="J110" s="56">
        <v>0</v>
      </c>
      <c r="K110" s="56">
        <v>0</v>
      </c>
      <c r="L110" s="56">
        <v>0</v>
      </c>
      <c r="M110" s="56">
        <v>330489290781</v>
      </c>
      <c r="N110" s="61">
        <v>0</v>
      </c>
      <c r="O110" s="58">
        <f t="shared" si="3"/>
        <v>0</v>
      </c>
      <c r="P110" s="35"/>
    </row>
    <row r="111" spans="1:16" s="18" customFormat="1" ht="26.25" customHeight="1">
      <c r="A111" s="153" t="s">
        <v>134</v>
      </c>
      <c r="B111" s="153"/>
      <c r="C111" s="153"/>
      <c r="D111" s="153"/>
      <c r="E111" s="153"/>
      <c r="F111" s="153"/>
      <c r="G111" s="153"/>
      <c r="H111" s="153"/>
      <c r="I111" s="153"/>
      <c r="J111" s="153"/>
      <c r="K111" s="153"/>
      <c r="L111" s="153"/>
      <c r="M111" s="64">
        <f>SUM(M87:M110)</f>
        <v>26304017803510</v>
      </c>
      <c r="N111" s="64">
        <f>SUM(N87:N110)</f>
        <v>1960855507752</v>
      </c>
      <c r="O111" s="65">
        <f>N111/M111*100</f>
        <v>7.4545855405037926</v>
      </c>
      <c r="P111" s="35"/>
    </row>
    <row r="112" spans="1:16" s="18" customFormat="1" ht="21" customHeight="1">
      <c r="A112" s="33"/>
      <c r="B112" s="33"/>
      <c r="C112" s="33"/>
      <c r="D112" s="33"/>
      <c r="E112" s="33"/>
      <c r="F112" s="33"/>
      <c r="G112" s="34"/>
      <c r="H112" s="16"/>
      <c r="M112" s="35"/>
      <c r="N112" s="35"/>
      <c r="O112" s="35"/>
      <c r="P112" s="35"/>
    </row>
    <row r="113" spans="1:16" s="18" customFormat="1" ht="21" customHeight="1">
      <c r="A113" s="164" t="s">
        <v>209</v>
      </c>
      <c r="B113" s="165"/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6"/>
      <c r="P113" s="35"/>
    </row>
    <row r="114" spans="1:16" s="18" customFormat="1" ht="21" customHeight="1">
      <c r="A114" s="167" t="s">
        <v>62</v>
      </c>
      <c r="B114" s="167" t="s">
        <v>63</v>
      </c>
      <c r="C114" s="167" t="s">
        <v>64</v>
      </c>
      <c r="D114" s="167" t="s">
        <v>65</v>
      </c>
      <c r="E114" s="167" t="s">
        <v>66</v>
      </c>
      <c r="F114" s="167" t="s">
        <v>67</v>
      </c>
      <c r="G114" s="167" t="s">
        <v>95</v>
      </c>
      <c r="H114" s="167" t="s">
        <v>68</v>
      </c>
      <c r="I114" s="131" t="s">
        <v>69</v>
      </c>
      <c r="J114" s="132"/>
      <c r="K114" s="132"/>
      <c r="L114" s="133"/>
      <c r="M114" s="131" t="s">
        <v>70</v>
      </c>
      <c r="N114" s="132"/>
      <c r="O114" s="133"/>
      <c r="P114" s="35"/>
    </row>
    <row r="115" spans="1:16" s="18" customFormat="1" ht="36" customHeight="1">
      <c r="A115" s="168"/>
      <c r="B115" s="168"/>
      <c r="C115" s="168"/>
      <c r="D115" s="168"/>
      <c r="E115" s="168"/>
      <c r="F115" s="168"/>
      <c r="G115" s="168"/>
      <c r="H115" s="168"/>
      <c r="I115" s="44" t="s">
        <v>71</v>
      </c>
      <c r="J115" s="44" t="s">
        <v>99</v>
      </c>
      <c r="K115" s="44" t="s">
        <v>91</v>
      </c>
      <c r="L115" s="44" t="s">
        <v>72</v>
      </c>
      <c r="M115" s="44" t="s">
        <v>73</v>
      </c>
      <c r="N115" s="44" t="s">
        <v>100</v>
      </c>
      <c r="O115" s="44" t="s">
        <v>72</v>
      </c>
      <c r="P115" s="35"/>
    </row>
    <row r="116" spans="1:16" s="18" customFormat="1" ht="30.75" customHeight="1">
      <c r="A116" s="175">
        <v>1</v>
      </c>
      <c r="B116" s="172" t="s">
        <v>135</v>
      </c>
      <c r="C116" s="175">
        <v>1</v>
      </c>
      <c r="D116" s="172" t="s">
        <v>135</v>
      </c>
      <c r="E116" s="54">
        <v>1</v>
      </c>
      <c r="F116" s="55" t="s">
        <v>137</v>
      </c>
      <c r="G116" s="54">
        <v>1</v>
      </c>
      <c r="H116" s="55" t="s">
        <v>137</v>
      </c>
      <c r="I116" s="54" t="s">
        <v>169</v>
      </c>
      <c r="J116" s="56">
        <v>0</v>
      </c>
      <c r="K116" s="56">
        <v>0</v>
      </c>
      <c r="L116" s="56">
        <v>0</v>
      </c>
      <c r="M116" s="56">
        <v>173520261973</v>
      </c>
      <c r="N116" s="57">
        <v>10697344605</v>
      </c>
      <c r="O116" s="58">
        <f>N116/M116*100</f>
        <v>6.1648965275677847</v>
      </c>
      <c r="P116" s="35"/>
    </row>
    <row r="117" spans="1:16" s="18" customFormat="1" ht="30.75" customHeight="1">
      <c r="A117" s="176"/>
      <c r="B117" s="173"/>
      <c r="C117" s="176"/>
      <c r="D117" s="173"/>
      <c r="E117" s="54">
        <v>6</v>
      </c>
      <c r="F117" s="55" t="s">
        <v>138</v>
      </c>
      <c r="G117" s="54">
        <v>1</v>
      </c>
      <c r="H117" s="55" t="s">
        <v>138</v>
      </c>
      <c r="I117" s="54" t="s">
        <v>170</v>
      </c>
      <c r="J117" s="56">
        <v>5638</v>
      </c>
      <c r="K117" s="56">
        <v>5290</v>
      </c>
      <c r="L117" s="56">
        <f t="shared" ref="L117:L120" si="4">+K117/J117*100</f>
        <v>93.827598439162813</v>
      </c>
      <c r="M117" s="56">
        <v>178009169183</v>
      </c>
      <c r="N117" s="57">
        <v>12532336340</v>
      </c>
      <c r="O117" s="58">
        <f t="shared" ref="O117:O139" si="5">N117/M117*100</f>
        <v>7.0402757327159335</v>
      </c>
      <c r="P117" s="35"/>
    </row>
    <row r="118" spans="1:16" s="18" customFormat="1" ht="30.75" customHeight="1">
      <c r="A118" s="176"/>
      <c r="B118" s="173"/>
      <c r="C118" s="176"/>
      <c r="D118" s="173"/>
      <c r="E118" s="54">
        <v>7</v>
      </c>
      <c r="F118" s="55" t="s">
        <v>139</v>
      </c>
      <c r="G118" s="54">
        <v>1</v>
      </c>
      <c r="H118" s="55" t="s">
        <v>139</v>
      </c>
      <c r="I118" s="54" t="s">
        <v>171</v>
      </c>
      <c r="J118" s="56">
        <v>17224</v>
      </c>
      <c r="K118" s="56">
        <v>27381</v>
      </c>
      <c r="L118" s="56">
        <f t="shared" si="4"/>
        <v>158.97004180213656</v>
      </c>
      <c r="M118" s="56">
        <v>33483284006</v>
      </c>
      <c r="N118" s="57">
        <v>1856380745</v>
      </c>
      <c r="O118" s="58">
        <f t="shared" si="5"/>
        <v>5.544201532523954</v>
      </c>
      <c r="P118" s="35"/>
    </row>
    <row r="119" spans="1:16" s="18" customFormat="1" ht="44.25" customHeight="1">
      <c r="A119" s="176"/>
      <c r="B119" s="173"/>
      <c r="C119" s="176"/>
      <c r="D119" s="173"/>
      <c r="E119" s="54">
        <v>8</v>
      </c>
      <c r="F119" s="55" t="s">
        <v>140</v>
      </c>
      <c r="G119" s="54">
        <v>1</v>
      </c>
      <c r="H119" s="55" t="s">
        <v>140</v>
      </c>
      <c r="I119" s="54" t="s">
        <v>172</v>
      </c>
      <c r="J119" s="56">
        <v>633</v>
      </c>
      <c r="K119" s="56">
        <v>609</v>
      </c>
      <c r="L119" s="56">
        <f t="shared" si="4"/>
        <v>96.208530805687204</v>
      </c>
      <c r="M119" s="56">
        <v>2497525048</v>
      </c>
      <c r="N119" s="57">
        <v>132777300</v>
      </c>
      <c r="O119" s="58">
        <f t="shared" si="5"/>
        <v>5.3163550894645519</v>
      </c>
      <c r="P119" s="35"/>
    </row>
    <row r="120" spans="1:16" s="18" customFormat="1" ht="69" customHeight="1">
      <c r="A120" s="176"/>
      <c r="B120" s="173"/>
      <c r="C120" s="176"/>
      <c r="D120" s="173"/>
      <c r="E120" s="54">
        <v>11</v>
      </c>
      <c r="F120" s="55" t="s">
        <v>141</v>
      </c>
      <c r="G120" s="54">
        <v>1</v>
      </c>
      <c r="H120" s="59" t="s">
        <v>160</v>
      </c>
      <c r="I120" s="54" t="s">
        <v>173</v>
      </c>
      <c r="J120" s="56">
        <v>12</v>
      </c>
      <c r="K120" s="56">
        <v>33</v>
      </c>
      <c r="L120" s="56">
        <f t="shared" si="4"/>
        <v>275</v>
      </c>
      <c r="M120" s="56">
        <v>1384000000</v>
      </c>
      <c r="N120" s="57">
        <v>11721716</v>
      </c>
      <c r="O120" s="58">
        <f t="shared" si="5"/>
        <v>0.84694479768786124</v>
      </c>
      <c r="P120" s="35"/>
    </row>
    <row r="121" spans="1:16" s="18" customFormat="1" ht="51.75" customHeight="1">
      <c r="A121" s="176"/>
      <c r="B121" s="173"/>
      <c r="C121" s="176"/>
      <c r="D121" s="173"/>
      <c r="E121" s="54">
        <v>12</v>
      </c>
      <c r="F121" s="55" t="s">
        <v>142</v>
      </c>
      <c r="G121" s="54">
        <v>1</v>
      </c>
      <c r="H121" s="55" t="s">
        <v>161</v>
      </c>
      <c r="I121" s="60" t="s">
        <v>174</v>
      </c>
      <c r="J121" s="56">
        <v>0</v>
      </c>
      <c r="K121" s="56">
        <v>0</v>
      </c>
      <c r="L121" s="56">
        <v>0</v>
      </c>
      <c r="M121" s="56">
        <v>55809250447</v>
      </c>
      <c r="N121" s="57">
        <v>1233193134</v>
      </c>
      <c r="O121" s="58">
        <f t="shared" si="5"/>
        <v>2.2096572237090308</v>
      </c>
      <c r="P121" s="35"/>
    </row>
    <row r="122" spans="1:16" s="18" customFormat="1" ht="45.75" customHeight="1">
      <c r="A122" s="176"/>
      <c r="B122" s="173"/>
      <c r="C122" s="176"/>
      <c r="D122" s="173"/>
      <c r="E122" s="54">
        <v>14</v>
      </c>
      <c r="F122" s="55" t="s">
        <v>143</v>
      </c>
      <c r="G122" s="54">
        <v>1</v>
      </c>
      <c r="H122" s="55" t="s">
        <v>143</v>
      </c>
      <c r="I122" s="54" t="s">
        <v>175</v>
      </c>
      <c r="J122" s="56">
        <v>0</v>
      </c>
      <c r="K122" s="56">
        <v>0</v>
      </c>
      <c r="L122" s="56">
        <v>0</v>
      </c>
      <c r="M122" s="56">
        <v>12897771274</v>
      </c>
      <c r="N122" s="57">
        <v>785306216</v>
      </c>
      <c r="O122" s="58">
        <f t="shared" si="5"/>
        <v>6.0886970261525821</v>
      </c>
      <c r="P122" s="35"/>
    </row>
    <row r="123" spans="1:16" s="18" customFormat="1" ht="45.75" customHeight="1">
      <c r="A123" s="176"/>
      <c r="B123" s="173"/>
      <c r="C123" s="176"/>
      <c r="D123" s="173"/>
      <c r="E123" s="54">
        <v>15</v>
      </c>
      <c r="F123" s="55" t="s">
        <v>144</v>
      </c>
      <c r="G123" s="54">
        <v>1</v>
      </c>
      <c r="H123" s="55" t="s">
        <v>144</v>
      </c>
      <c r="I123" s="54" t="s">
        <v>176</v>
      </c>
      <c r="J123" s="56">
        <v>0</v>
      </c>
      <c r="K123" s="56">
        <v>0</v>
      </c>
      <c r="L123" s="56">
        <v>0</v>
      </c>
      <c r="M123" s="56">
        <v>82993152011</v>
      </c>
      <c r="N123" s="57">
        <v>2547915992</v>
      </c>
      <c r="O123" s="58">
        <f t="shared" si="5"/>
        <v>3.0700315993086957</v>
      </c>
      <c r="P123" s="35"/>
    </row>
    <row r="124" spans="1:16" s="18" customFormat="1" ht="45.75" customHeight="1">
      <c r="A124" s="176"/>
      <c r="B124" s="173"/>
      <c r="C124" s="176"/>
      <c r="D124" s="173"/>
      <c r="E124" s="54">
        <v>16</v>
      </c>
      <c r="F124" s="55" t="s">
        <v>145</v>
      </c>
      <c r="G124" s="54">
        <v>1</v>
      </c>
      <c r="H124" s="55" t="s">
        <v>145</v>
      </c>
      <c r="I124" s="54" t="s">
        <v>176</v>
      </c>
      <c r="J124" s="56">
        <v>0</v>
      </c>
      <c r="K124" s="56">
        <v>0</v>
      </c>
      <c r="L124" s="56">
        <v>0</v>
      </c>
      <c r="M124" s="56">
        <v>140196704362</v>
      </c>
      <c r="N124" s="57">
        <v>5429007792</v>
      </c>
      <c r="O124" s="58">
        <f t="shared" si="5"/>
        <v>3.8724218352393169</v>
      </c>
      <c r="P124" s="35"/>
    </row>
    <row r="125" spans="1:16" s="18" customFormat="1" ht="48.75" customHeight="1">
      <c r="A125" s="176"/>
      <c r="B125" s="173"/>
      <c r="C125" s="176"/>
      <c r="D125" s="173"/>
      <c r="E125" s="54">
        <v>17</v>
      </c>
      <c r="F125" s="55" t="s">
        <v>146</v>
      </c>
      <c r="G125" s="54">
        <v>1</v>
      </c>
      <c r="H125" s="55" t="s">
        <v>162</v>
      </c>
      <c r="I125" s="54" t="s">
        <v>174</v>
      </c>
      <c r="J125" s="56">
        <v>0</v>
      </c>
      <c r="K125" s="56">
        <v>0</v>
      </c>
      <c r="L125" s="56">
        <v>0</v>
      </c>
      <c r="M125" s="61">
        <v>44477227531</v>
      </c>
      <c r="N125" s="57">
        <v>1754735289</v>
      </c>
      <c r="O125" s="58">
        <f t="shared" si="5"/>
        <v>3.9452443113208306</v>
      </c>
      <c r="P125" s="35"/>
    </row>
    <row r="126" spans="1:16" s="18" customFormat="1" ht="48.75" customHeight="1">
      <c r="A126" s="176"/>
      <c r="B126" s="173"/>
      <c r="C126" s="176"/>
      <c r="D126" s="173"/>
      <c r="E126" s="54">
        <v>18</v>
      </c>
      <c r="F126" s="55" t="s">
        <v>147</v>
      </c>
      <c r="G126" s="54">
        <v>1</v>
      </c>
      <c r="H126" s="55" t="s">
        <v>163</v>
      </c>
      <c r="I126" s="54" t="s">
        <v>177</v>
      </c>
      <c r="J126" s="56">
        <v>0</v>
      </c>
      <c r="K126" s="56">
        <v>0</v>
      </c>
      <c r="L126" s="56">
        <v>0</v>
      </c>
      <c r="M126" s="56">
        <v>42232153901</v>
      </c>
      <c r="N126" s="57">
        <v>2442120610</v>
      </c>
      <c r="O126" s="58">
        <f t="shared" si="5"/>
        <v>5.7826096573828165</v>
      </c>
      <c r="P126" s="35"/>
    </row>
    <row r="127" spans="1:16" s="18" customFormat="1" ht="45.75" customHeight="1">
      <c r="A127" s="176"/>
      <c r="B127" s="173"/>
      <c r="C127" s="176"/>
      <c r="D127" s="173"/>
      <c r="E127" s="54">
        <v>19</v>
      </c>
      <c r="F127" s="55" t="s">
        <v>148</v>
      </c>
      <c r="G127" s="54">
        <v>1</v>
      </c>
      <c r="H127" s="55" t="s">
        <v>164</v>
      </c>
      <c r="I127" s="54" t="s">
        <v>173</v>
      </c>
      <c r="J127" s="56">
        <v>1</v>
      </c>
      <c r="K127" s="56">
        <v>0</v>
      </c>
      <c r="L127" s="56">
        <f t="shared" ref="L127" si="6">+K127/J127*100</f>
        <v>0</v>
      </c>
      <c r="M127" s="56">
        <v>7400000000</v>
      </c>
      <c r="N127" s="57">
        <v>50803750</v>
      </c>
      <c r="O127" s="58">
        <f t="shared" si="5"/>
        <v>0.68653716216216221</v>
      </c>
      <c r="P127" s="35"/>
    </row>
    <row r="128" spans="1:16" s="18" customFormat="1" ht="45.75" customHeight="1">
      <c r="A128" s="176"/>
      <c r="B128" s="173"/>
      <c r="C128" s="176"/>
      <c r="D128" s="173"/>
      <c r="E128" s="54">
        <v>20</v>
      </c>
      <c r="F128" s="55" t="s">
        <v>149</v>
      </c>
      <c r="G128" s="54">
        <v>1</v>
      </c>
      <c r="H128" s="55" t="s">
        <v>165</v>
      </c>
      <c r="I128" s="54" t="s">
        <v>176</v>
      </c>
      <c r="J128" s="56">
        <v>0</v>
      </c>
      <c r="K128" s="56">
        <v>0</v>
      </c>
      <c r="L128" s="56">
        <v>0</v>
      </c>
      <c r="M128" s="56">
        <v>9078549968</v>
      </c>
      <c r="N128" s="57">
        <v>0</v>
      </c>
      <c r="O128" s="58">
        <f t="shared" si="5"/>
        <v>0</v>
      </c>
      <c r="P128" s="35"/>
    </row>
    <row r="129" spans="1:17" s="18" customFormat="1" ht="45.75" customHeight="1">
      <c r="A129" s="176"/>
      <c r="B129" s="173"/>
      <c r="C129" s="176"/>
      <c r="D129" s="173"/>
      <c r="E129" s="54">
        <v>21</v>
      </c>
      <c r="F129" s="55" t="s">
        <v>150</v>
      </c>
      <c r="G129" s="54">
        <v>1</v>
      </c>
      <c r="H129" s="55" t="s">
        <v>166</v>
      </c>
      <c r="I129" s="54" t="s">
        <v>176</v>
      </c>
      <c r="J129" s="56">
        <v>0</v>
      </c>
      <c r="K129" s="56">
        <v>0</v>
      </c>
      <c r="L129" s="56">
        <v>0</v>
      </c>
      <c r="M129" s="56">
        <v>16582089989</v>
      </c>
      <c r="N129" s="57">
        <v>0</v>
      </c>
      <c r="O129" s="58">
        <f t="shared" si="5"/>
        <v>0</v>
      </c>
      <c r="P129" s="35"/>
    </row>
    <row r="130" spans="1:17" s="18" customFormat="1" ht="45.75" customHeight="1">
      <c r="A130" s="177"/>
      <c r="B130" s="174"/>
      <c r="C130" s="177"/>
      <c r="D130" s="174"/>
      <c r="E130" s="54">
        <v>22</v>
      </c>
      <c r="F130" s="55" t="s">
        <v>151</v>
      </c>
      <c r="G130" s="54">
        <v>1</v>
      </c>
      <c r="H130" s="55" t="s">
        <v>167</v>
      </c>
      <c r="I130" s="54" t="s">
        <v>176</v>
      </c>
      <c r="J130" s="56">
        <v>0</v>
      </c>
      <c r="K130" s="56">
        <v>0</v>
      </c>
      <c r="L130" s="56">
        <v>0</v>
      </c>
      <c r="M130" s="56">
        <v>29081224279</v>
      </c>
      <c r="N130" s="57">
        <v>1666477709</v>
      </c>
      <c r="O130" s="58">
        <f t="shared" si="5"/>
        <v>5.7304248714294648</v>
      </c>
      <c r="P130" s="35"/>
    </row>
    <row r="131" spans="1:17" s="18" customFormat="1" ht="46.5" customHeight="1">
      <c r="A131" s="175">
        <v>3</v>
      </c>
      <c r="B131" s="172" t="s">
        <v>136</v>
      </c>
      <c r="C131" s="175">
        <v>3</v>
      </c>
      <c r="D131" s="172" t="s">
        <v>136</v>
      </c>
      <c r="E131" s="54">
        <v>1</v>
      </c>
      <c r="F131" s="55" t="s">
        <v>152</v>
      </c>
      <c r="G131" s="54">
        <v>1</v>
      </c>
      <c r="H131" s="55" t="s">
        <v>152</v>
      </c>
      <c r="I131" s="54" t="s">
        <v>169</v>
      </c>
      <c r="J131" s="56">
        <v>0</v>
      </c>
      <c r="K131" s="56">
        <v>0</v>
      </c>
      <c r="L131" s="56">
        <v>0</v>
      </c>
      <c r="M131" s="56">
        <v>644291551652</v>
      </c>
      <c r="N131" s="57">
        <v>37323172704</v>
      </c>
      <c r="O131" s="58">
        <f t="shared" si="5"/>
        <v>5.7929011498445497</v>
      </c>
      <c r="P131" s="35"/>
    </row>
    <row r="132" spans="1:17" s="18" customFormat="1" ht="46.5" customHeight="1">
      <c r="A132" s="176"/>
      <c r="B132" s="173"/>
      <c r="C132" s="176"/>
      <c r="D132" s="173"/>
      <c r="E132" s="54">
        <v>2</v>
      </c>
      <c r="F132" s="55" t="s">
        <v>153</v>
      </c>
      <c r="G132" s="54">
        <v>1</v>
      </c>
      <c r="H132" s="55" t="s">
        <v>153</v>
      </c>
      <c r="I132" s="54" t="s">
        <v>169</v>
      </c>
      <c r="J132" s="56">
        <v>0</v>
      </c>
      <c r="K132" s="56">
        <v>0</v>
      </c>
      <c r="L132" s="56">
        <v>0</v>
      </c>
      <c r="M132" s="56">
        <v>15226428012</v>
      </c>
      <c r="N132" s="57">
        <v>0</v>
      </c>
      <c r="O132" s="58">
        <f t="shared" si="5"/>
        <v>0</v>
      </c>
      <c r="P132" s="35"/>
    </row>
    <row r="133" spans="1:17" s="18" customFormat="1" ht="46.5" customHeight="1">
      <c r="A133" s="176"/>
      <c r="B133" s="173"/>
      <c r="C133" s="176"/>
      <c r="D133" s="173"/>
      <c r="E133" s="54">
        <v>2</v>
      </c>
      <c r="F133" s="55" t="s">
        <v>153</v>
      </c>
      <c r="G133" s="54">
        <v>2</v>
      </c>
      <c r="H133" s="55" t="s">
        <v>153</v>
      </c>
      <c r="I133" s="54" t="s">
        <v>169</v>
      </c>
      <c r="J133" s="56">
        <v>0</v>
      </c>
      <c r="K133" s="56">
        <v>0</v>
      </c>
      <c r="L133" s="56">
        <v>0</v>
      </c>
      <c r="M133" s="56">
        <v>4363922837907</v>
      </c>
      <c r="N133" s="57">
        <v>171437264540</v>
      </c>
      <c r="O133" s="58">
        <f t="shared" si="5"/>
        <v>3.9285127374576532</v>
      </c>
      <c r="P133" s="35"/>
    </row>
    <row r="134" spans="1:17" s="18" customFormat="1" ht="54" customHeight="1">
      <c r="A134" s="176"/>
      <c r="B134" s="173"/>
      <c r="C134" s="176"/>
      <c r="D134" s="173"/>
      <c r="E134" s="54">
        <v>3</v>
      </c>
      <c r="F134" s="55" t="s">
        <v>154</v>
      </c>
      <c r="G134" s="54">
        <v>1</v>
      </c>
      <c r="H134" s="55" t="s">
        <v>154</v>
      </c>
      <c r="I134" s="54" t="s">
        <v>169</v>
      </c>
      <c r="J134" s="56">
        <v>0</v>
      </c>
      <c r="K134" s="56">
        <v>0</v>
      </c>
      <c r="L134" s="56">
        <v>0</v>
      </c>
      <c r="M134" s="56">
        <v>443470581000</v>
      </c>
      <c r="N134" s="57">
        <v>253006566970</v>
      </c>
      <c r="O134" s="58">
        <f t="shared" si="5"/>
        <v>57.051488375956104</v>
      </c>
      <c r="P134" s="35"/>
    </row>
    <row r="135" spans="1:17" s="18" customFormat="1" ht="62.25" customHeight="1">
      <c r="A135" s="176"/>
      <c r="B135" s="173"/>
      <c r="C135" s="176"/>
      <c r="D135" s="173"/>
      <c r="E135" s="54">
        <v>4</v>
      </c>
      <c r="F135" s="55" t="s">
        <v>155</v>
      </c>
      <c r="G135" s="54">
        <v>1</v>
      </c>
      <c r="H135" s="55" t="s">
        <v>155</v>
      </c>
      <c r="I135" s="54" t="s">
        <v>169</v>
      </c>
      <c r="J135" s="56">
        <v>0</v>
      </c>
      <c r="K135" s="56">
        <v>0</v>
      </c>
      <c r="L135" s="56">
        <v>0</v>
      </c>
      <c r="M135" s="56">
        <v>19588163000</v>
      </c>
      <c r="N135" s="57">
        <v>2056757113</v>
      </c>
      <c r="O135" s="58">
        <f t="shared" si="5"/>
        <v>10.499999989789751</v>
      </c>
      <c r="P135" s="35"/>
    </row>
    <row r="136" spans="1:17" s="18" customFormat="1" ht="46.5" customHeight="1">
      <c r="A136" s="176"/>
      <c r="B136" s="173"/>
      <c r="C136" s="176"/>
      <c r="D136" s="173"/>
      <c r="E136" s="54">
        <v>5</v>
      </c>
      <c r="F136" s="55" t="s">
        <v>156</v>
      </c>
      <c r="G136" s="54">
        <v>1</v>
      </c>
      <c r="H136" s="55" t="s">
        <v>156</v>
      </c>
      <c r="I136" s="54" t="s">
        <v>169</v>
      </c>
      <c r="J136" s="56">
        <v>0</v>
      </c>
      <c r="K136" s="56">
        <v>0</v>
      </c>
      <c r="L136" s="56">
        <v>0</v>
      </c>
      <c r="M136" s="56">
        <v>1000000000000</v>
      </c>
      <c r="N136" s="57">
        <v>0</v>
      </c>
      <c r="O136" s="58">
        <f t="shared" si="5"/>
        <v>0</v>
      </c>
      <c r="P136" s="35"/>
    </row>
    <row r="137" spans="1:17" s="18" customFormat="1" ht="46.5" customHeight="1">
      <c r="A137" s="176"/>
      <c r="B137" s="173"/>
      <c r="C137" s="176"/>
      <c r="D137" s="173"/>
      <c r="E137" s="54">
        <v>6</v>
      </c>
      <c r="F137" s="55" t="s">
        <v>157</v>
      </c>
      <c r="G137" s="54">
        <v>1</v>
      </c>
      <c r="H137" s="55" t="s">
        <v>157</v>
      </c>
      <c r="I137" s="54" t="s">
        <v>169</v>
      </c>
      <c r="J137" s="56">
        <v>0</v>
      </c>
      <c r="K137" s="56">
        <v>0</v>
      </c>
      <c r="L137" s="56">
        <v>0</v>
      </c>
      <c r="M137" s="56">
        <v>6390937194386</v>
      </c>
      <c r="N137" s="57">
        <v>497137782422</v>
      </c>
      <c r="O137" s="58">
        <f t="shared" si="5"/>
        <v>7.7787931143917595</v>
      </c>
      <c r="P137" s="35"/>
    </row>
    <row r="138" spans="1:17" s="18" customFormat="1" ht="46.5" customHeight="1">
      <c r="A138" s="176"/>
      <c r="B138" s="173"/>
      <c r="C138" s="176"/>
      <c r="D138" s="173"/>
      <c r="E138" s="54">
        <v>7</v>
      </c>
      <c r="F138" s="55" t="s">
        <v>158</v>
      </c>
      <c r="G138" s="54">
        <v>1</v>
      </c>
      <c r="H138" s="55" t="s">
        <v>158</v>
      </c>
      <c r="I138" s="54" t="s">
        <v>169</v>
      </c>
      <c r="J138" s="56">
        <v>0</v>
      </c>
      <c r="K138" s="56">
        <v>0</v>
      </c>
      <c r="L138" s="56">
        <v>0</v>
      </c>
      <c r="M138" s="56">
        <v>12266449392800</v>
      </c>
      <c r="N138" s="57">
        <v>1569814616790</v>
      </c>
      <c r="O138" s="58">
        <f t="shared" si="5"/>
        <v>12.797628445860049</v>
      </c>
      <c r="P138" s="35"/>
    </row>
    <row r="139" spans="1:17" s="18" customFormat="1" ht="52.5" customHeight="1">
      <c r="A139" s="177"/>
      <c r="B139" s="174"/>
      <c r="C139" s="177"/>
      <c r="D139" s="174"/>
      <c r="E139" s="54">
        <v>8</v>
      </c>
      <c r="F139" s="55" t="s">
        <v>159</v>
      </c>
      <c r="G139" s="54">
        <v>1</v>
      </c>
      <c r="H139" s="55" t="s">
        <v>168</v>
      </c>
      <c r="I139" s="54" t="s">
        <v>169</v>
      </c>
      <c r="J139" s="56">
        <v>0</v>
      </c>
      <c r="K139" s="56">
        <v>0</v>
      </c>
      <c r="L139" s="56">
        <v>0</v>
      </c>
      <c r="M139" s="56">
        <v>330489290781</v>
      </c>
      <c r="N139" s="61">
        <v>0</v>
      </c>
      <c r="O139" s="58">
        <f t="shared" si="5"/>
        <v>0</v>
      </c>
      <c r="P139" s="35"/>
    </row>
    <row r="140" spans="1:17" s="18" customFormat="1" ht="24.75" customHeight="1">
      <c r="A140" s="153" t="s">
        <v>134</v>
      </c>
      <c r="B140" s="153"/>
      <c r="C140" s="153"/>
      <c r="D140" s="153"/>
      <c r="E140" s="153"/>
      <c r="F140" s="153"/>
      <c r="G140" s="153"/>
      <c r="H140" s="153"/>
      <c r="I140" s="153"/>
      <c r="J140" s="153"/>
      <c r="K140" s="153"/>
      <c r="L140" s="153"/>
      <c r="M140" s="64">
        <f>SUM(M116:M139)</f>
        <v>26304017803510</v>
      </c>
      <c r="N140" s="64">
        <f>SUM(N116:N139)</f>
        <v>2571916281737</v>
      </c>
      <c r="O140" s="65">
        <f>N140/M140*100</f>
        <v>9.7776556454193262</v>
      </c>
      <c r="P140" s="35"/>
    </row>
    <row r="141" spans="1:17" ht="21" customHeight="1">
      <c r="A141" s="30" t="s">
        <v>96</v>
      </c>
      <c r="B141" s="30"/>
      <c r="C141" s="30"/>
      <c r="D141" s="30"/>
      <c r="E141" s="30"/>
      <c r="F141" s="30"/>
      <c r="G141" s="9"/>
      <c r="H141" s="2"/>
      <c r="I141" s="5"/>
      <c r="Q141" s="5"/>
    </row>
    <row r="142" spans="1:17" ht="21" customHeight="1">
      <c r="A142" s="30" t="s">
        <v>74</v>
      </c>
      <c r="B142" s="30"/>
      <c r="C142" s="30"/>
      <c r="D142" s="30"/>
      <c r="E142" s="30"/>
      <c r="F142" s="30"/>
      <c r="G142" s="9"/>
      <c r="H142" s="2"/>
      <c r="I142" s="5"/>
      <c r="M142" s="31"/>
      <c r="N142" s="32"/>
      <c r="O142" s="32"/>
      <c r="P142" s="32"/>
      <c r="Q142" s="5"/>
    </row>
    <row r="143" spans="1:17" ht="21" customHeight="1">
      <c r="A143" s="30" t="s">
        <v>210</v>
      </c>
      <c r="B143" s="30"/>
      <c r="C143" s="30"/>
      <c r="D143" s="30"/>
      <c r="E143" s="30"/>
      <c r="F143" s="30"/>
      <c r="G143" s="9"/>
      <c r="H143" s="2"/>
      <c r="I143" s="5"/>
      <c r="M143" s="32"/>
      <c r="N143" s="32"/>
      <c r="O143" s="32"/>
      <c r="P143" s="32"/>
      <c r="Q143" s="5"/>
    </row>
    <row r="144" spans="1:17" ht="21" customHeight="1">
      <c r="A144" s="80" t="s">
        <v>211</v>
      </c>
      <c r="B144" s="33"/>
      <c r="C144" s="33"/>
      <c r="D144" s="28"/>
      <c r="E144" s="28"/>
      <c r="F144" s="28"/>
      <c r="G144" s="9"/>
      <c r="H144" s="2"/>
      <c r="I144" s="5"/>
      <c r="M144" s="32"/>
      <c r="N144" s="32"/>
      <c r="O144" s="32"/>
      <c r="P144" s="32"/>
      <c r="Q144" s="5"/>
    </row>
    <row r="145" spans="1:17" ht="39.75" customHeight="1">
      <c r="A145" s="169" t="s">
        <v>50</v>
      </c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1"/>
      <c r="Q145" s="5"/>
    </row>
    <row r="146" spans="1:17" ht="39.75" customHeight="1">
      <c r="A146" s="45" t="s">
        <v>17</v>
      </c>
      <c r="B146" s="134" t="s">
        <v>18</v>
      </c>
      <c r="C146" s="136"/>
      <c r="D146" s="134" t="s">
        <v>37</v>
      </c>
      <c r="E146" s="136"/>
      <c r="F146" s="79" t="s">
        <v>19</v>
      </c>
      <c r="G146" s="134" t="s">
        <v>20</v>
      </c>
      <c r="H146" s="136"/>
      <c r="I146" s="131" t="s">
        <v>21</v>
      </c>
      <c r="J146" s="132"/>
      <c r="K146" s="133"/>
      <c r="L146" s="134" t="s">
        <v>22</v>
      </c>
      <c r="M146" s="135"/>
      <c r="N146" s="135"/>
      <c r="O146" s="136"/>
      <c r="Q146" s="5"/>
    </row>
    <row r="147" spans="1:17" ht="53.25" customHeight="1">
      <c r="A147" s="81">
        <v>457820</v>
      </c>
      <c r="B147" s="108" t="s">
        <v>190</v>
      </c>
      <c r="C147" s="109"/>
      <c r="D147" s="106">
        <v>45845</v>
      </c>
      <c r="E147" s="107"/>
      <c r="F147" s="88">
        <v>16780000000</v>
      </c>
      <c r="G147" s="101" t="s">
        <v>184</v>
      </c>
      <c r="H147" s="102"/>
      <c r="I147" s="103" t="s">
        <v>120</v>
      </c>
      <c r="J147" s="104"/>
      <c r="K147" s="105"/>
      <c r="L147" s="95" t="s">
        <v>75</v>
      </c>
      <c r="M147" s="96"/>
      <c r="N147" s="96"/>
      <c r="O147" s="97"/>
      <c r="P147" s="36"/>
      <c r="Q147" s="5"/>
    </row>
    <row r="148" spans="1:17" ht="53.25" customHeight="1">
      <c r="A148" s="81">
        <v>457819</v>
      </c>
      <c r="B148" s="108" t="s">
        <v>189</v>
      </c>
      <c r="C148" s="109"/>
      <c r="D148" s="106">
        <v>45845</v>
      </c>
      <c r="E148" s="107"/>
      <c r="F148" s="88">
        <v>1682700000</v>
      </c>
      <c r="G148" s="101" t="s">
        <v>185</v>
      </c>
      <c r="H148" s="102"/>
      <c r="I148" s="103" t="s">
        <v>120</v>
      </c>
      <c r="J148" s="104"/>
      <c r="K148" s="105"/>
      <c r="L148" s="95" t="s">
        <v>75</v>
      </c>
      <c r="M148" s="96"/>
      <c r="N148" s="96"/>
      <c r="O148" s="97"/>
      <c r="P148" s="66"/>
      <c r="Q148" s="5"/>
    </row>
    <row r="149" spans="1:17" ht="53.25" customHeight="1">
      <c r="A149" s="81">
        <v>457815</v>
      </c>
      <c r="B149" s="108" t="s">
        <v>190</v>
      </c>
      <c r="C149" s="109"/>
      <c r="D149" s="106">
        <v>45848</v>
      </c>
      <c r="E149" s="107"/>
      <c r="F149" s="88">
        <v>22320000</v>
      </c>
      <c r="G149" s="101" t="s">
        <v>186</v>
      </c>
      <c r="H149" s="102"/>
      <c r="I149" s="103" t="s">
        <v>120</v>
      </c>
      <c r="J149" s="104"/>
      <c r="K149" s="105"/>
      <c r="L149" s="95" t="s">
        <v>75</v>
      </c>
      <c r="M149" s="96"/>
      <c r="N149" s="96"/>
      <c r="O149" s="97"/>
      <c r="P149" s="66"/>
      <c r="Q149" s="5"/>
    </row>
    <row r="150" spans="1:17" ht="53.25" customHeight="1">
      <c r="A150" s="81">
        <v>457818</v>
      </c>
      <c r="B150" s="108" t="s">
        <v>189</v>
      </c>
      <c r="C150" s="109"/>
      <c r="D150" s="106">
        <v>45908</v>
      </c>
      <c r="E150" s="107"/>
      <c r="F150" s="89">
        <v>1200000000</v>
      </c>
      <c r="G150" s="101" t="s">
        <v>212</v>
      </c>
      <c r="H150" s="102"/>
      <c r="I150" s="103" t="s">
        <v>216</v>
      </c>
      <c r="J150" s="104"/>
      <c r="K150" s="105"/>
      <c r="L150" s="95" t="s">
        <v>75</v>
      </c>
      <c r="M150" s="96"/>
      <c r="N150" s="96"/>
      <c r="O150" s="97"/>
      <c r="P150" s="66"/>
      <c r="Q150" s="5"/>
    </row>
    <row r="151" spans="1:17" ht="53.25" customHeight="1">
      <c r="A151" s="81">
        <v>457817</v>
      </c>
      <c r="B151" s="108" t="s">
        <v>189</v>
      </c>
      <c r="C151" s="109"/>
      <c r="D151" s="106">
        <v>45911</v>
      </c>
      <c r="E151" s="107"/>
      <c r="F151" s="90">
        <v>120000000</v>
      </c>
      <c r="G151" s="101" t="s">
        <v>213</v>
      </c>
      <c r="H151" s="102"/>
      <c r="I151" s="103" t="s">
        <v>216</v>
      </c>
      <c r="J151" s="104"/>
      <c r="K151" s="105"/>
      <c r="L151" s="95" t="s">
        <v>75</v>
      </c>
      <c r="M151" s="96"/>
      <c r="N151" s="96"/>
      <c r="O151" s="97"/>
      <c r="P151" s="36"/>
      <c r="Q151" s="5"/>
    </row>
    <row r="152" spans="1:17" ht="53.25" customHeight="1">
      <c r="A152" s="81">
        <v>457810</v>
      </c>
      <c r="B152" s="108" t="s">
        <v>189</v>
      </c>
      <c r="C152" s="109"/>
      <c r="D152" s="106">
        <v>45923</v>
      </c>
      <c r="E152" s="107"/>
      <c r="F152" s="89">
        <v>500000000</v>
      </c>
      <c r="G152" s="101" t="s">
        <v>214</v>
      </c>
      <c r="H152" s="102"/>
      <c r="I152" s="103" t="s">
        <v>216</v>
      </c>
      <c r="J152" s="104"/>
      <c r="K152" s="105"/>
      <c r="L152" s="95" t="s">
        <v>75</v>
      </c>
      <c r="M152" s="96"/>
      <c r="N152" s="96"/>
      <c r="O152" s="97"/>
      <c r="P152" s="36"/>
      <c r="Q152" s="5"/>
    </row>
    <row r="153" spans="1:17" ht="53.25" customHeight="1">
      <c r="A153" s="82">
        <v>468034</v>
      </c>
      <c r="B153" s="108" t="s">
        <v>189</v>
      </c>
      <c r="C153" s="109"/>
      <c r="D153" s="106" t="s">
        <v>183</v>
      </c>
      <c r="E153" s="107"/>
      <c r="F153" s="89">
        <v>1519752652</v>
      </c>
      <c r="G153" s="101" t="s">
        <v>215</v>
      </c>
      <c r="H153" s="102"/>
      <c r="I153" s="103" t="s">
        <v>216</v>
      </c>
      <c r="J153" s="104"/>
      <c r="K153" s="105"/>
      <c r="L153" s="95" t="s">
        <v>75</v>
      </c>
      <c r="M153" s="96"/>
      <c r="N153" s="96"/>
      <c r="O153" s="97"/>
      <c r="P153" s="91" t="s">
        <v>193</v>
      </c>
      <c r="Q153" s="5"/>
    </row>
    <row r="154" spans="1:17" ht="53.25" customHeight="1">
      <c r="A154" s="83" t="s">
        <v>191</v>
      </c>
      <c r="B154" s="108" t="s">
        <v>192</v>
      </c>
      <c r="C154" s="109"/>
      <c r="D154" s="106" t="s">
        <v>183</v>
      </c>
      <c r="E154" s="107"/>
      <c r="F154" s="88" t="s">
        <v>183</v>
      </c>
      <c r="G154" s="101" t="s">
        <v>183</v>
      </c>
      <c r="H154" s="102"/>
      <c r="I154" s="103" t="s">
        <v>187</v>
      </c>
      <c r="J154" s="104"/>
      <c r="K154" s="105"/>
      <c r="L154" s="95" t="s">
        <v>75</v>
      </c>
      <c r="M154" s="96"/>
      <c r="N154" s="96"/>
      <c r="O154" s="97"/>
      <c r="P154" s="36"/>
      <c r="Q154" s="5"/>
    </row>
    <row r="155" spans="1:17" ht="53.25" customHeight="1">
      <c r="A155" s="84">
        <v>468051</v>
      </c>
      <c r="B155" s="108" t="s">
        <v>189</v>
      </c>
      <c r="C155" s="109"/>
      <c r="D155" s="106" t="s">
        <v>183</v>
      </c>
      <c r="E155" s="107"/>
      <c r="F155" s="88" t="s">
        <v>183</v>
      </c>
      <c r="G155" s="101" t="s">
        <v>183</v>
      </c>
      <c r="H155" s="102"/>
      <c r="I155" s="103" t="s">
        <v>187</v>
      </c>
      <c r="J155" s="104"/>
      <c r="K155" s="105"/>
      <c r="L155" s="95" t="s">
        <v>75</v>
      </c>
      <c r="M155" s="96"/>
      <c r="N155" s="96"/>
      <c r="O155" s="97"/>
      <c r="P155" s="36"/>
      <c r="Q155" s="5"/>
    </row>
    <row r="156" spans="1:17" ht="53.25" customHeight="1">
      <c r="A156" s="84">
        <v>468023</v>
      </c>
      <c r="B156" s="108" t="s">
        <v>189</v>
      </c>
      <c r="C156" s="109"/>
      <c r="D156" s="106" t="s">
        <v>183</v>
      </c>
      <c r="E156" s="107"/>
      <c r="F156" s="88" t="s">
        <v>183</v>
      </c>
      <c r="G156" s="101" t="s">
        <v>183</v>
      </c>
      <c r="H156" s="102"/>
      <c r="I156" s="103" t="s">
        <v>187</v>
      </c>
      <c r="J156" s="104"/>
      <c r="K156" s="105"/>
      <c r="L156" s="95" t="s">
        <v>75</v>
      </c>
      <c r="M156" s="96"/>
      <c r="N156" s="96"/>
      <c r="O156" s="97"/>
      <c r="P156" s="36"/>
      <c r="Q156" s="5"/>
    </row>
    <row r="157" spans="1:17" ht="53.25" customHeight="1">
      <c r="A157" s="85">
        <v>471279</v>
      </c>
      <c r="B157" s="108" t="s">
        <v>190</v>
      </c>
      <c r="C157" s="109"/>
      <c r="D157" s="106" t="s">
        <v>183</v>
      </c>
      <c r="E157" s="107"/>
      <c r="F157" s="88" t="s">
        <v>183</v>
      </c>
      <c r="G157" s="101" t="s">
        <v>183</v>
      </c>
      <c r="H157" s="102"/>
      <c r="I157" s="103" t="s">
        <v>187</v>
      </c>
      <c r="J157" s="104"/>
      <c r="K157" s="105"/>
      <c r="L157" s="95" t="s">
        <v>75</v>
      </c>
      <c r="M157" s="96"/>
      <c r="N157" s="96"/>
      <c r="O157" s="97"/>
      <c r="P157" s="36"/>
      <c r="Q157" s="5"/>
    </row>
    <row r="158" spans="1:17" ht="53.25" customHeight="1">
      <c r="A158" s="86">
        <v>471278</v>
      </c>
      <c r="B158" s="108" t="s">
        <v>190</v>
      </c>
      <c r="C158" s="109"/>
      <c r="D158" s="106" t="s">
        <v>183</v>
      </c>
      <c r="E158" s="107"/>
      <c r="F158" s="88" t="s">
        <v>183</v>
      </c>
      <c r="G158" s="101" t="s">
        <v>183</v>
      </c>
      <c r="H158" s="102"/>
      <c r="I158" s="103" t="s">
        <v>187</v>
      </c>
      <c r="J158" s="104"/>
      <c r="K158" s="105"/>
      <c r="L158" s="95" t="s">
        <v>75</v>
      </c>
      <c r="M158" s="96"/>
      <c r="N158" s="96"/>
      <c r="O158" s="97"/>
      <c r="P158" s="36"/>
      <c r="Q158" s="5"/>
    </row>
    <row r="159" spans="1:17" ht="53.25" customHeight="1">
      <c r="A159" s="81">
        <v>457808</v>
      </c>
      <c r="B159" s="108" t="s">
        <v>189</v>
      </c>
      <c r="C159" s="109"/>
      <c r="D159" s="106" t="s">
        <v>183</v>
      </c>
      <c r="E159" s="107"/>
      <c r="F159" s="88" t="s">
        <v>183</v>
      </c>
      <c r="G159" s="101" t="s">
        <v>183</v>
      </c>
      <c r="H159" s="102"/>
      <c r="I159" s="103" t="s">
        <v>188</v>
      </c>
      <c r="J159" s="104"/>
      <c r="K159" s="105"/>
      <c r="L159" s="95" t="s">
        <v>75</v>
      </c>
      <c r="M159" s="96"/>
      <c r="N159" s="96"/>
      <c r="O159" s="97"/>
      <c r="P159" s="36"/>
      <c r="Q159" s="5"/>
    </row>
    <row r="160" spans="1:17" ht="53.25" customHeight="1">
      <c r="A160" s="81">
        <v>457816</v>
      </c>
      <c r="B160" s="108" t="s">
        <v>190</v>
      </c>
      <c r="C160" s="109"/>
      <c r="D160" s="106" t="s">
        <v>183</v>
      </c>
      <c r="E160" s="107"/>
      <c r="F160" s="88" t="s">
        <v>183</v>
      </c>
      <c r="G160" s="101" t="s">
        <v>183</v>
      </c>
      <c r="H160" s="102"/>
      <c r="I160" s="103" t="s">
        <v>188</v>
      </c>
      <c r="J160" s="104"/>
      <c r="K160" s="105"/>
      <c r="L160" s="95" t="s">
        <v>75</v>
      </c>
      <c r="M160" s="96"/>
      <c r="N160" s="96"/>
      <c r="O160" s="97"/>
      <c r="P160" s="36"/>
      <c r="Q160" s="5"/>
    </row>
    <row r="161" spans="1:17" ht="53.25" customHeight="1">
      <c r="A161" s="81">
        <v>457811</v>
      </c>
      <c r="B161" s="108" t="s">
        <v>192</v>
      </c>
      <c r="C161" s="109"/>
      <c r="D161" s="106" t="s">
        <v>183</v>
      </c>
      <c r="E161" s="107"/>
      <c r="F161" s="88" t="s">
        <v>183</v>
      </c>
      <c r="G161" s="101" t="s">
        <v>183</v>
      </c>
      <c r="H161" s="102"/>
      <c r="I161" s="103" t="s">
        <v>188</v>
      </c>
      <c r="J161" s="104"/>
      <c r="K161" s="105"/>
      <c r="L161" s="95" t="s">
        <v>75</v>
      </c>
      <c r="M161" s="96"/>
      <c r="N161" s="96"/>
      <c r="O161" s="97"/>
      <c r="P161" s="36"/>
      <c r="Q161" s="5"/>
    </row>
    <row r="162" spans="1:17" ht="53.25" customHeight="1">
      <c r="A162" s="81">
        <v>468067</v>
      </c>
      <c r="B162" s="108" t="s">
        <v>192</v>
      </c>
      <c r="C162" s="109"/>
      <c r="D162" s="106" t="s">
        <v>183</v>
      </c>
      <c r="E162" s="107"/>
      <c r="F162" s="88" t="s">
        <v>183</v>
      </c>
      <c r="G162" s="101" t="s">
        <v>183</v>
      </c>
      <c r="H162" s="102"/>
      <c r="I162" s="103" t="s">
        <v>188</v>
      </c>
      <c r="J162" s="104"/>
      <c r="K162" s="105"/>
      <c r="L162" s="95" t="s">
        <v>75</v>
      </c>
      <c r="M162" s="96"/>
      <c r="N162" s="96"/>
      <c r="O162" s="97"/>
      <c r="P162" s="36"/>
      <c r="Q162" s="5"/>
    </row>
    <row r="163" spans="1:17" ht="53.25" customHeight="1">
      <c r="A163" s="84">
        <v>471307</v>
      </c>
      <c r="B163" s="108" t="s">
        <v>190</v>
      </c>
      <c r="C163" s="109"/>
      <c r="D163" s="106" t="s">
        <v>183</v>
      </c>
      <c r="E163" s="107"/>
      <c r="F163" s="88" t="s">
        <v>183</v>
      </c>
      <c r="G163" s="101" t="s">
        <v>183</v>
      </c>
      <c r="H163" s="102"/>
      <c r="I163" s="103" t="s">
        <v>188</v>
      </c>
      <c r="J163" s="104"/>
      <c r="K163" s="105"/>
      <c r="L163" s="95" t="s">
        <v>75</v>
      </c>
      <c r="M163" s="96"/>
      <c r="N163" s="96"/>
      <c r="O163" s="97"/>
      <c r="P163" s="36"/>
      <c r="Q163" s="5"/>
    </row>
    <row r="164" spans="1:17" ht="53.25" customHeight="1">
      <c r="A164" s="84">
        <v>468040</v>
      </c>
      <c r="B164" s="108" t="s">
        <v>189</v>
      </c>
      <c r="C164" s="109"/>
      <c r="D164" s="106" t="s">
        <v>183</v>
      </c>
      <c r="E164" s="107"/>
      <c r="F164" s="88" t="s">
        <v>183</v>
      </c>
      <c r="G164" s="101" t="s">
        <v>183</v>
      </c>
      <c r="H164" s="102"/>
      <c r="I164" s="103" t="s">
        <v>188</v>
      </c>
      <c r="J164" s="104"/>
      <c r="K164" s="105"/>
      <c r="L164" s="95" t="s">
        <v>75</v>
      </c>
      <c r="M164" s="96"/>
      <c r="N164" s="96"/>
      <c r="O164" s="97"/>
      <c r="P164" s="36"/>
      <c r="Q164" s="5"/>
    </row>
    <row r="165" spans="1:17" ht="53.25" customHeight="1">
      <c r="A165" s="85">
        <v>468056</v>
      </c>
      <c r="B165" s="108" t="s">
        <v>189</v>
      </c>
      <c r="C165" s="109"/>
      <c r="D165" s="106" t="s">
        <v>183</v>
      </c>
      <c r="E165" s="107"/>
      <c r="F165" s="88" t="s">
        <v>183</v>
      </c>
      <c r="G165" s="101" t="s">
        <v>183</v>
      </c>
      <c r="H165" s="102"/>
      <c r="I165" s="103" t="s">
        <v>188</v>
      </c>
      <c r="J165" s="104"/>
      <c r="K165" s="105"/>
      <c r="L165" s="95" t="s">
        <v>75</v>
      </c>
      <c r="M165" s="96"/>
      <c r="N165" s="96"/>
      <c r="O165" s="97"/>
      <c r="P165" s="36"/>
      <c r="Q165" s="5"/>
    </row>
    <row r="166" spans="1:17" ht="53.25" customHeight="1">
      <c r="A166" s="84">
        <v>468071</v>
      </c>
      <c r="B166" s="108" t="s">
        <v>190</v>
      </c>
      <c r="C166" s="109"/>
      <c r="D166" s="106" t="s">
        <v>183</v>
      </c>
      <c r="E166" s="107"/>
      <c r="F166" s="88" t="s">
        <v>183</v>
      </c>
      <c r="G166" s="101" t="s">
        <v>183</v>
      </c>
      <c r="H166" s="102"/>
      <c r="I166" s="103" t="s">
        <v>188</v>
      </c>
      <c r="J166" s="104"/>
      <c r="K166" s="105"/>
      <c r="L166" s="95" t="s">
        <v>75</v>
      </c>
      <c r="M166" s="96"/>
      <c r="N166" s="96"/>
      <c r="O166" s="97"/>
      <c r="P166" s="36"/>
      <c r="Q166" s="5"/>
    </row>
    <row r="167" spans="1:17" ht="53.25" customHeight="1">
      <c r="A167" s="84">
        <v>468026</v>
      </c>
      <c r="B167" s="108" t="s">
        <v>189</v>
      </c>
      <c r="C167" s="109"/>
      <c r="D167" s="106" t="s">
        <v>183</v>
      </c>
      <c r="E167" s="107"/>
      <c r="F167" s="88" t="s">
        <v>183</v>
      </c>
      <c r="G167" s="101" t="s">
        <v>183</v>
      </c>
      <c r="H167" s="102"/>
      <c r="I167" s="103" t="s">
        <v>188</v>
      </c>
      <c r="J167" s="104"/>
      <c r="K167" s="105"/>
      <c r="L167" s="95" t="s">
        <v>75</v>
      </c>
      <c r="M167" s="96"/>
      <c r="N167" s="96"/>
      <c r="O167" s="97"/>
      <c r="P167" s="36"/>
      <c r="Q167" s="5"/>
    </row>
    <row r="168" spans="1:17" ht="53.25" customHeight="1">
      <c r="A168" s="84">
        <v>468061</v>
      </c>
      <c r="B168" s="108" t="s">
        <v>190</v>
      </c>
      <c r="C168" s="109"/>
      <c r="D168" s="106" t="s">
        <v>183</v>
      </c>
      <c r="E168" s="107"/>
      <c r="F168" s="88" t="s">
        <v>183</v>
      </c>
      <c r="G168" s="101" t="s">
        <v>183</v>
      </c>
      <c r="H168" s="102"/>
      <c r="I168" s="103" t="s">
        <v>188</v>
      </c>
      <c r="J168" s="104"/>
      <c r="K168" s="105"/>
      <c r="L168" s="95" t="s">
        <v>75</v>
      </c>
      <c r="M168" s="96"/>
      <c r="N168" s="96"/>
      <c r="O168" s="97"/>
      <c r="P168" s="36"/>
      <c r="Q168" s="5"/>
    </row>
    <row r="169" spans="1:17" ht="53.25" customHeight="1">
      <c r="A169" s="84">
        <v>468074</v>
      </c>
      <c r="B169" s="108" t="s">
        <v>190</v>
      </c>
      <c r="C169" s="109"/>
      <c r="D169" s="106" t="s">
        <v>183</v>
      </c>
      <c r="E169" s="107"/>
      <c r="F169" s="88" t="s">
        <v>183</v>
      </c>
      <c r="G169" s="101" t="s">
        <v>183</v>
      </c>
      <c r="H169" s="102"/>
      <c r="I169" s="103" t="s">
        <v>188</v>
      </c>
      <c r="J169" s="104"/>
      <c r="K169" s="105"/>
      <c r="L169" s="95" t="s">
        <v>75</v>
      </c>
      <c r="M169" s="96"/>
      <c r="N169" s="96"/>
      <c r="O169" s="97"/>
      <c r="P169" s="36"/>
      <c r="Q169" s="5"/>
    </row>
    <row r="170" spans="1:17" ht="53.25" customHeight="1">
      <c r="A170" s="84">
        <v>468044</v>
      </c>
      <c r="B170" s="108" t="s">
        <v>189</v>
      </c>
      <c r="C170" s="109"/>
      <c r="D170" s="106" t="s">
        <v>183</v>
      </c>
      <c r="E170" s="107"/>
      <c r="F170" s="88" t="s">
        <v>183</v>
      </c>
      <c r="G170" s="101" t="s">
        <v>183</v>
      </c>
      <c r="H170" s="102"/>
      <c r="I170" s="103" t="s">
        <v>188</v>
      </c>
      <c r="J170" s="104"/>
      <c r="K170" s="105"/>
      <c r="L170" s="95" t="s">
        <v>75</v>
      </c>
      <c r="M170" s="96"/>
      <c r="N170" s="96"/>
      <c r="O170" s="97"/>
      <c r="P170" s="36"/>
      <c r="Q170" s="5"/>
    </row>
    <row r="171" spans="1:17" ht="53.25" customHeight="1">
      <c r="A171" s="87">
        <v>468096</v>
      </c>
      <c r="B171" s="108" t="s">
        <v>190</v>
      </c>
      <c r="C171" s="109"/>
      <c r="D171" s="106" t="s">
        <v>183</v>
      </c>
      <c r="E171" s="107"/>
      <c r="F171" s="88" t="s">
        <v>183</v>
      </c>
      <c r="G171" s="101" t="s">
        <v>183</v>
      </c>
      <c r="H171" s="102"/>
      <c r="I171" s="103" t="s">
        <v>188</v>
      </c>
      <c r="J171" s="104"/>
      <c r="K171" s="105"/>
      <c r="L171" s="95" t="s">
        <v>75</v>
      </c>
      <c r="M171" s="96"/>
      <c r="N171" s="96"/>
      <c r="O171" s="97"/>
      <c r="P171" s="36"/>
      <c r="Q171" s="5"/>
    </row>
    <row r="172" spans="1:17" ht="53.25" customHeight="1">
      <c r="A172" s="87">
        <v>468079</v>
      </c>
      <c r="B172" s="108" t="s">
        <v>189</v>
      </c>
      <c r="C172" s="109"/>
      <c r="D172" s="106" t="s">
        <v>183</v>
      </c>
      <c r="E172" s="107"/>
      <c r="F172" s="88" t="s">
        <v>183</v>
      </c>
      <c r="G172" s="101" t="s">
        <v>183</v>
      </c>
      <c r="H172" s="102"/>
      <c r="I172" s="103" t="s">
        <v>188</v>
      </c>
      <c r="J172" s="104"/>
      <c r="K172" s="105"/>
      <c r="L172" s="95" t="s">
        <v>75</v>
      </c>
      <c r="M172" s="96"/>
      <c r="N172" s="96"/>
      <c r="O172" s="97"/>
      <c r="P172" s="36"/>
      <c r="Q172" s="5"/>
    </row>
    <row r="173" spans="1:17" ht="53.25" customHeight="1">
      <c r="A173" s="87">
        <v>468078</v>
      </c>
      <c r="B173" s="108" t="s">
        <v>190</v>
      </c>
      <c r="C173" s="109"/>
      <c r="D173" s="106" t="s">
        <v>183</v>
      </c>
      <c r="E173" s="107"/>
      <c r="F173" s="88" t="s">
        <v>183</v>
      </c>
      <c r="G173" s="101" t="s">
        <v>183</v>
      </c>
      <c r="H173" s="102"/>
      <c r="I173" s="103" t="s">
        <v>188</v>
      </c>
      <c r="J173" s="104"/>
      <c r="K173" s="105"/>
      <c r="L173" s="95" t="s">
        <v>75</v>
      </c>
      <c r="M173" s="96"/>
      <c r="N173" s="96"/>
      <c r="O173" s="97"/>
      <c r="P173" s="36"/>
      <c r="Q173" s="5"/>
    </row>
    <row r="174" spans="1:17" ht="53.25" customHeight="1">
      <c r="A174" s="87">
        <v>468081</v>
      </c>
      <c r="B174" s="108" t="s">
        <v>190</v>
      </c>
      <c r="C174" s="109"/>
      <c r="D174" s="106" t="s">
        <v>183</v>
      </c>
      <c r="E174" s="107"/>
      <c r="F174" s="88" t="s">
        <v>183</v>
      </c>
      <c r="G174" s="101" t="s">
        <v>183</v>
      </c>
      <c r="H174" s="102"/>
      <c r="I174" s="103" t="s">
        <v>188</v>
      </c>
      <c r="J174" s="104"/>
      <c r="K174" s="105"/>
      <c r="L174" s="95" t="s">
        <v>75</v>
      </c>
      <c r="M174" s="96"/>
      <c r="N174" s="96"/>
      <c r="O174" s="97"/>
      <c r="P174" s="36"/>
      <c r="Q174" s="5"/>
    </row>
    <row r="175" spans="1:17" ht="53.25" customHeight="1">
      <c r="A175" s="87">
        <v>468028</v>
      </c>
      <c r="B175" s="108" t="s">
        <v>189</v>
      </c>
      <c r="C175" s="109"/>
      <c r="D175" s="106" t="s">
        <v>183</v>
      </c>
      <c r="E175" s="107"/>
      <c r="F175" s="88" t="s">
        <v>183</v>
      </c>
      <c r="G175" s="101" t="s">
        <v>183</v>
      </c>
      <c r="H175" s="102"/>
      <c r="I175" s="103" t="s">
        <v>188</v>
      </c>
      <c r="J175" s="104"/>
      <c r="K175" s="105"/>
      <c r="L175" s="95" t="s">
        <v>75</v>
      </c>
      <c r="M175" s="96"/>
      <c r="N175" s="96"/>
      <c r="O175" s="97"/>
      <c r="P175" s="36"/>
      <c r="Q175" s="5"/>
    </row>
    <row r="176" spans="1:17" ht="53.25" customHeight="1">
      <c r="A176" s="87">
        <v>468999</v>
      </c>
      <c r="B176" s="108" t="s">
        <v>190</v>
      </c>
      <c r="C176" s="109"/>
      <c r="D176" s="106" t="s">
        <v>183</v>
      </c>
      <c r="E176" s="107"/>
      <c r="F176" s="88" t="s">
        <v>183</v>
      </c>
      <c r="G176" s="101" t="s">
        <v>183</v>
      </c>
      <c r="H176" s="102"/>
      <c r="I176" s="103" t="s">
        <v>188</v>
      </c>
      <c r="J176" s="104"/>
      <c r="K176" s="105"/>
      <c r="L176" s="95" t="s">
        <v>75</v>
      </c>
      <c r="M176" s="96"/>
      <c r="N176" s="96"/>
      <c r="O176" s="97"/>
      <c r="P176" s="36"/>
      <c r="Q176" s="5"/>
    </row>
    <row r="177" spans="1:17" ht="53.25" customHeight="1">
      <c r="A177" s="87">
        <v>457814</v>
      </c>
      <c r="B177" s="108" t="s">
        <v>190</v>
      </c>
      <c r="C177" s="109"/>
      <c r="D177" s="106" t="s">
        <v>183</v>
      </c>
      <c r="E177" s="107"/>
      <c r="F177" s="88" t="s">
        <v>183</v>
      </c>
      <c r="G177" s="101" t="s">
        <v>183</v>
      </c>
      <c r="H177" s="102"/>
      <c r="I177" s="103" t="s">
        <v>188</v>
      </c>
      <c r="J177" s="104"/>
      <c r="K177" s="105"/>
      <c r="L177" s="95" t="s">
        <v>75</v>
      </c>
      <c r="M177" s="96"/>
      <c r="N177" s="96"/>
      <c r="O177" s="97"/>
      <c r="P177" s="36"/>
      <c r="Q177" s="5"/>
    </row>
    <row r="178" spans="1:17" ht="53.25" customHeight="1">
      <c r="A178" s="87">
        <v>468077</v>
      </c>
      <c r="B178" s="108" t="s">
        <v>190</v>
      </c>
      <c r="C178" s="109"/>
      <c r="D178" s="106" t="s">
        <v>183</v>
      </c>
      <c r="E178" s="107"/>
      <c r="F178" s="88" t="s">
        <v>183</v>
      </c>
      <c r="G178" s="101" t="s">
        <v>183</v>
      </c>
      <c r="H178" s="102"/>
      <c r="I178" s="103" t="s">
        <v>188</v>
      </c>
      <c r="J178" s="104"/>
      <c r="K178" s="105"/>
      <c r="L178" s="95" t="s">
        <v>75</v>
      </c>
      <c r="M178" s="96"/>
      <c r="N178" s="96"/>
      <c r="O178" s="97"/>
      <c r="P178" s="36"/>
      <c r="Q178" s="5"/>
    </row>
    <row r="179" spans="1:17" s="18" customFormat="1" ht="28.5" customHeight="1">
      <c r="A179" s="178" t="s">
        <v>194</v>
      </c>
      <c r="B179" s="178"/>
      <c r="C179" s="178"/>
      <c r="D179" s="178"/>
      <c r="E179" s="178"/>
      <c r="F179" s="178"/>
      <c r="G179" s="178"/>
      <c r="L179" s="154"/>
      <c r="M179" s="154"/>
      <c r="N179" s="154"/>
      <c r="O179" s="154"/>
      <c r="P179" s="154"/>
    </row>
    <row r="180" spans="1:17" s="18" customFormat="1" ht="121.5" customHeight="1">
      <c r="A180" s="93" t="s">
        <v>222</v>
      </c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7" s="18" customFormat="1" ht="26.25" customHeight="1">
      <c r="A181" s="203" t="s">
        <v>51</v>
      </c>
      <c r="B181" s="203"/>
      <c r="C181" s="203"/>
      <c r="D181" s="203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1"/>
    </row>
    <row r="182" spans="1:17" s="18" customFormat="1" ht="36.75" customHeight="1">
      <c r="A182" s="134" t="s">
        <v>12</v>
      </c>
      <c r="B182" s="136"/>
      <c r="C182" s="134" t="s">
        <v>23</v>
      </c>
      <c r="D182" s="135"/>
      <c r="E182" s="135"/>
      <c r="F182" s="135"/>
      <c r="G182" s="135"/>
      <c r="H182" s="135"/>
      <c r="I182" s="135"/>
      <c r="J182" s="135"/>
      <c r="K182" s="135"/>
      <c r="L182" s="135"/>
      <c r="M182" s="135"/>
      <c r="N182" s="135"/>
      <c r="O182" s="136"/>
      <c r="P182" s="1"/>
    </row>
    <row r="183" spans="1:17" ht="33" customHeight="1">
      <c r="A183" s="118" t="s">
        <v>204</v>
      </c>
      <c r="B183" s="120"/>
      <c r="C183" s="111" t="s">
        <v>121</v>
      </c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3"/>
    </row>
    <row r="184" spans="1:17" ht="33" customHeight="1">
      <c r="A184" s="118" t="s">
        <v>217</v>
      </c>
      <c r="B184" s="120"/>
      <c r="C184" s="114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6"/>
    </row>
    <row r="185" spans="1:17" ht="33" customHeight="1">
      <c r="A185" s="118" t="s">
        <v>206</v>
      </c>
      <c r="B185" s="120"/>
      <c r="C185" s="125" t="s">
        <v>224</v>
      </c>
      <c r="D185" s="125"/>
      <c r="E185" s="125"/>
      <c r="F185" s="125"/>
      <c r="G185" s="125"/>
      <c r="H185" s="125"/>
      <c r="I185" s="125"/>
      <c r="J185" s="125"/>
      <c r="K185" s="125"/>
      <c r="L185" s="125"/>
      <c r="M185" s="125"/>
      <c r="N185" s="125"/>
      <c r="O185" s="125"/>
    </row>
    <row r="186" spans="1:17" ht="15" customHeight="1">
      <c r="A186" s="29"/>
      <c r="B186" s="29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18"/>
    </row>
    <row r="187" spans="1:17" ht="18.75">
      <c r="A187" s="126" t="s">
        <v>52</v>
      </c>
      <c r="B187" s="126"/>
      <c r="C187" s="126"/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  <c r="N187" s="126"/>
      <c r="O187" s="126"/>
      <c r="P187" s="5"/>
    </row>
    <row r="188" spans="1:17" ht="16.5">
      <c r="A188" s="127" t="s">
        <v>24</v>
      </c>
      <c r="B188" s="127"/>
      <c r="C188" s="127"/>
      <c r="D188" s="127"/>
      <c r="E188" s="127"/>
      <c r="F188" s="127"/>
      <c r="G188" s="127"/>
      <c r="H188" s="127"/>
      <c r="I188" s="127"/>
      <c r="J188" s="127"/>
      <c r="K188" s="127"/>
      <c r="L188" s="127"/>
      <c r="M188" s="127"/>
      <c r="N188" s="127"/>
      <c r="O188" s="127"/>
      <c r="P188" s="5"/>
    </row>
    <row r="189" spans="1:17" ht="15.75">
      <c r="A189" s="50" t="s">
        <v>15</v>
      </c>
      <c r="B189" s="50" t="s">
        <v>25</v>
      </c>
      <c r="C189" s="128" t="s">
        <v>16</v>
      </c>
      <c r="D189" s="128"/>
      <c r="E189" s="128"/>
      <c r="F189" s="128"/>
      <c r="G189" s="128"/>
      <c r="H189" s="128"/>
      <c r="I189" s="128"/>
      <c r="J189" s="128" t="s">
        <v>26</v>
      </c>
      <c r="K189" s="128"/>
      <c r="L189" s="128"/>
      <c r="M189" s="128" t="s">
        <v>27</v>
      </c>
      <c r="N189" s="128"/>
      <c r="O189" s="128"/>
      <c r="P189" s="5"/>
    </row>
    <row r="190" spans="1:17" ht="93.75" customHeight="1">
      <c r="A190" s="49">
        <v>1</v>
      </c>
      <c r="B190" s="49" t="s">
        <v>78</v>
      </c>
      <c r="C190" s="150" t="s">
        <v>103</v>
      </c>
      <c r="D190" s="150"/>
      <c r="E190" s="150"/>
      <c r="F190" s="150"/>
      <c r="G190" s="150"/>
      <c r="H190" s="150"/>
      <c r="I190" s="150"/>
      <c r="J190" s="150" t="s">
        <v>102</v>
      </c>
      <c r="K190" s="150"/>
      <c r="L190" s="150"/>
      <c r="M190" s="151" t="s">
        <v>122</v>
      </c>
      <c r="N190" s="151"/>
      <c r="O190" s="151"/>
      <c r="P190" s="5"/>
    </row>
    <row r="191" spans="1:17" ht="109.5" customHeight="1">
      <c r="A191" s="94">
        <v>2</v>
      </c>
      <c r="B191" s="94" t="s">
        <v>79</v>
      </c>
      <c r="C191" s="150" t="s">
        <v>123</v>
      </c>
      <c r="D191" s="150"/>
      <c r="E191" s="150"/>
      <c r="F191" s="150"/>
      <c r="G191" s="150"/>
      <c r="H191" s="150"/>
      <c r="I191" s="150"/>
      <c r="J191" s="150" t="s">
        <v>102</v>
      </c>
      <c r="K191" s="150"/>
      <c r="L191" s="150"/>
      <c r="M191" s="151" t="s">
        <v>225</v>
      </c>
      <c r="N191" s="151"/>
      <c r="O191" s="151"/>
      <c r="P191" s="5"/>
    </row>
    <row r="192" spans="1:17" ht="59.25" customHeight="1">
      <c r="A192" s="49">
        <v>3</v>
      </c>
      <c r="B192" s="49" t="s">
        <v>124</v>
      </c>
      <c r="C192" s="150" t="s">
        <v>125</v>
      </c>
      <c r="D192" s="150"/>
      <c r="E192" s="150"/>
      <c r="F192" s="150"/>
      <c r="G192" s="150"/>
      <c r="H192" s="150"/>
      <c r="I192" s="150"/>
      <c r="J192" s="152" t="s">
        <v>126</v>
      </c>
      <c r="K192" s="152"/>
      <c r="L192" s="152"/>
      <c r="M192" s="151" t="s">
        <v>127</v>
      </c>
      <c r="N192" s="205"/>
      <c r="O192" s="205"/>
      <c r="P192" s="5"/>
    </row>
    <row r="193" spans="1:16" ht="157.5" customHeight="1">
      <c r="A193" s="49">
        <v>3</v>
      </c>
      <c r="B193" s="49" t="s">
        <v>129</v>
      </c>
      <c r="C193" s="150" t="s">
        <v>130</v>
      </c>
      <c r="D193" s="150"/>
      <c r="E193" s="150"/>
      <c r="F193" s="150"/>
      <c r="G193" s="150"/>
      <c r="H193" s="150"/>
      <c r="I193" s="150"/>
      <c r="J193" s="152" t="s">
        <v>132</v>
      </c>
      <c r="K193" s="152"/>
      <c r="L193" s="152"/>
      <c r="M193" s="151" t="s">
        <v>131</v>
      </c>
      <c r="N193" s="205"/>
      <c r="O193" s="205"/>
      <c r="P193" s="5"/>
    </row>
    <row r="194" spans="1:16" ht="15.75">
      <c r="A194" s="76"/>
      <c r="B194" s="76"/>
      <c r="C194" s="76"/>
      <c r="D194" s="76"/>
      <c r="E194" s="76"/>
      <c r="F194" s="76"/>
      <c r="G194" s="76"/>
      <c r="H194" s="76"/>
      <c r="I194" s="76"/>
      <c r="J194" s="75"/>
      <c r="K194" s="75"/>
      <c r="L194" s="75"/>
      <c r="M194" s="77"/>
      <c r="N194" s="78"/>
      <c r="O194" s="78"/>
    </row>
    <row r="195" spans="1:16" ht="15.75">
      <c r="A195" s="11"/>
      <c r="B195" s="12"/>
      <c r="C195" s="12"/>
      <c r="D195" s="12"/>
      <c r="E195" s="12"/>
      <c r="F195" s="12"/>
      <c r="G195" s="12"/>
      <c r="H195" s="10"/>
      <c r="I195" s="13"/>
      <c r="J195" s="13"/>
      <c r="K195" s="13"/>
      <c r="L195" s="13"/>
      <c r="M195" s="13"/>
      <c r="N195" s="13"/>
      <c r="O195" s="13"/>
      <c r="P195" s="22"/>
    </row>
    <row r="196" spans="1:16" ht="18.75">
      <c r="A196" s="140" t="s">
        <v>55</v>
      </c>
      <c r="B196" s="140"/>
      <c r="C196" s="140"/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73"/>
    </row>
    <row r="197" spans="1:16" ht="16.5">
      <c r="A197" s="206" t="s">
        <v>56</v>
      </c>
      <c r="B197" s="206"/>
      <c r="C197" s="206"/>
      <c r="D197" s="206"/>
      <c r="E197" s="206"/>
      <c r="F197" s="206"/>
      <c r="G197" s="206"/>
      <c r="H197" s="206"/>
      <c r="I197" s="206"/>
      <c r="J197" s="206"/>
      <c r="K197" s="206"/>
      <c r="L197" s="206"/>
      <c r="M197" s="206"/>
      <c r="N197" s="206"/>
      <c r="O197" s="206"/>
      <c r="P197" s="73"/>
    </row>
    <row r="198" spans="1:16" ht="15.75">
      <c r="A198" s="207" t="s">
        <v>43</v>
      </c>
      <c r="B198" s="208"/>
      <c r="C198" s="209" t="s">
        <v>44</v>
      </c>
      <c r="D198" s="210"/>
      <c r="E198" s="210"/>
      <c r="F198" s="210"/>
      <c r="G198" s="210"/>
      <c r="H198" s="210"/>
      <c r="I198" s="210"/>
      <c r="J198" s="210"/>
      <c r="K198" s="210"/>
      <c r="L198" s="211"/>
      <c r="M198" s="212" t="s">
        <v>38</v>
      </c>
      <c r="N198" s="212"/>
      <c r="O198" s="212"/>
      <c r="P198" s="73"/>
    </row>
    <row r="199" spans="1:16">
      <c r="A199" s="213" t="s">
        <v>128</v>
      </c>
      <c r="B199" s="159"/>
      <c r="C199" s="159"/>
      <c r="D199" s="159"/>
      <c r="E199" s="159"/>
      <c r="F199" s="159"/>
      <c r="G199" s="159"/>
      <c r="H199" s="159"/>
      <c r="I199" s="159"/>
      <c r="J199" s="159"/>
      <c r="K199" s="159"/>
      <c r="L199" s="160"/>
      <c r="M199" s="158" t="s">
        <v>117</v>
      </c>
      <c r="N199" s="159"/>
      <c r="O199" s="160"/>
      <c r="P199" s="73"/>
    </row>
    <row r="200" spans="1:16">
      <c r="A200" s="161"/>
      <c r="B200" s="162"/>
      <c r="C200" s="162"/>
      <c r="D200" s="162"/>
      <c r="E200" s="162"/>
      <c r="F200" s="162"/>
      <c r="G200" s="162"/>
      <c r="H200" s="162"/>
      <c r="I200" s="162"/>
      <c r="J200" s="162"/>
      <c r="K200" s="162"/>
      <c r="L200" s="163"/>
      <c r="M200" s="161"/>
      <c r="N200" s="162"/>
      <c r="O200" s="163"/>
      <c r="P200" s="73"/>
    </row>
    <row r="201" spans="1:16" ht="15.75">
      <c r="A201" s="215"/>
      <c r="B201" s="215"/>
      <c r="C201" s="215"/>
      <c r="D201" s="215"/>
      <c r="E201" s="215"/>
      <c r="F201" s="215"/>
      <c r="G201" s="215"/>
      <c r="H201" s="215"/>
      <c r="I201" s="215"/>
      <c r="J201" s="215"/>
      <c r="K201" s="215"/>
      <c r="L201" s="215"/>
      <c r="M201" s="215"/>
      <c r="N201" s="215"/>
      <c r="O201" s="215"/>
      <c r="P201" s="73"/>
    </row>
    <row r="202" spans="1:16" ht="15.75">
      <c r="A202" s="215"/>
      <c r="B202" s="215"/>
      <c r="C202" s="215"/>
      <c r="D202" s="215"/>
      <c r="E202" s="215"/>
      <c r="F202" s="215"/>
      <c r="G202" s="215"/>
      <c r="H202" s="215"/>
      <c r="I202" s="215"/>
      <c r="J202" s="215"/>
      <c r="K202" s="215"/>
      <c r="L202" s="215"/>
      <c r="M202" s="215"/>
      <c r="N202" s="215"/>
      <c r="O202" s="215"/>
      <c r="P202" s="73"/>
    </row>
    <row r="203" spans="1:16" ht="15.75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73"/>
    </row>
    <row r="204" spans="1:16" ht="16.5">
      <c r="A204" s="127" t="s">
        <v>53</v>
      </c>
      <c r="B204" s="127"/>
      <c r="C204" s="127"/>
      <c r="D204" s="127"/>
      <c r="E204" s="127"/>
      <c r="F204" s="127"/>
      <c r="G204" s="127"/>
      <c r="H204" s="127"/>
      <c r="I204" s="127"/>
      <c r="J204" s="127"/>
      <c r="K204" s="127"/>
      <c r="L204" s="127"/>
      <c r="M204" s="127"/>
      <c r="N204" s="127"/>
      <c r="O204" s="127"/>
      <c r="P204" s="73"/>
    </row>
    <row r="205" spans="1:16" ht="47.25">
      <c r="A205" s="50" t="s">
        <v>39</v>
      </c>
      <c r="B205" s="50" t="s">
        <v>40</v>
      </c>
      <c r="C205" s="128" t="s">
        <v>42</v>
      </c>
      <c r="D205" s="128"/>
      <c r="E205" s="128"/>
      <c r="F205" s="128"/>
      <c r="G205" s="128"/>
      <c r="H205" s="128"/>
      <c r="I205" s="131" t="s">
        <v>41</v>
      </c>
      <c r="J205" s="132"/>
      <c r="K205" s="132"/>
      <c r="L205" s="133"/>
      <c r="M205" s="128" t="s">
        <v>98</v>
      </c>
      <c r="N205" s="128"/>
      <c r="O205" s="128"/>
      <c r="P205" s="73"/>
    </row>
    <row r="206" spans="1:16" ht="45" customHeight="1">
      <c r="A206" s="155" t="s">
        <v>218</v>
      </c>
      <c r="B206" s="156"/>
      <c r="C206" s="156"/>
      <c r="D206" s="156"/>
      <c r="E206" s="156"/>
      <c r="F206" s="156"/>
      <c r="G206" s="156"/>
      <c r="H206" s="156"/>
      <c r="I206" s="156"/>
      <c r="J206" s="156"/>
      <c r="K206" s="156"/>
      <c r="L206" s="157"/>
      <c r="M206" s="155" t="s">
        <v>59</v>
      </c>
      <c r="N206" s="156"/>
      <c r="O206" s="156"/>
      <c r="P206" s="73"/>
    </row>
    <row r="207" spans="1:16" ht="15.75">
      <c r="A207" s="7"/>
      <c r="B207" s="7"/>
      <c r="C207" s="7"/>
      <c r="D207" s="7"/>
      <c r="E207" s="2"/>
      <c r="F207" s="2"/>
      <c r="G207" s="2"/>
      <c r="H207" s="2"/>
      <c r="P207" s="73"/>
    </row>
    <row r="208" spans="1:16" ht="15.75">
      <c r="A208" s="6"/>
      <c r="B208" s="6"/>
      <c r="C208" s="6"/>
      <c r="D208" s="6"/>
      <c r="E208" s="6"/>
      <c r="F208" s="6"/>
      <c r="G208" s="6"/>
      <c r="H208" s="4"/>
      <c r="I208" s="5"/>
      <c r="J208" s="5"/>
      <c r="K208" s="5"/>
      <c r="L208" s="139"/>
      <c r="M208" s="139"/>
      <c r="N208" s="139"/>
      <c r="O208" s="139"/>
      <c r="P208" s="139"/>
    </row>
    <row r="209" spans="1:16" ht="18.75">
      <c r="A209" s="140" t="s">
        <v>200</v>
      </c>
      <c r="B209" s="140"/>
      <c r="C209" s="140"/>
      <c r="D209" s="140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</row>
    <row r="210" spans="1:16" ht="16.5">
      <c r="A210" s="141" t="s">
        <v>202</v>
      </c>
      <c r="B210" s="141"/>
      <c r="C210" s="141"/>
      <c r="D210" s="141"/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</row>
    <row r="211" spans="1:16" ht="15.75">
      <c r="A211" s="134" t="s">
        <v>80</v>
      </c>
      <c r="B211" s="135"/>
      <c r="C211" s="135"/>
      <c r="D211" s="135"/>
      <c r="E211" s="135"/>
      <c r="F211" s="135"/>
      <c r="G211" s="135"/>
      <c r="H211" s="135"/>
      <c r="I211" s="135"/>
      <c r="J211" s="135"/>
      <c r="K211" s="135"/>
      <c r="L211" s="135"/>
      <c r="M211" s="135"/>
      <c r="N211" s="135"/>
      <c r="O211" s="136"/>
      <c r="P211" s="5"/>
    </row>
    <row r="212" spans="1:16" ht="30">
      <c r="A212" s="26" t="s">
        <v>81</v>
      </c>
      <c r="B212" s="142" t="s">
        <v>82</v>
      </c>
      <c r="C212" s="143"/>
      <c r="D212" s="143"/>
      <c r="E212" s="27" t="s">
        <v>83</v>
      </c>
      <c r="F212" s="131" t="s">
        <v>83</v>
      </c>
      <c r="G212" s="132"/>
      <c r="H212" s="132"/>
      <c r="I212" s="132"/>
      <c r="J212" s="132"/>
      <c r="K212" s="132"/>
      <c r="L212" s="133"/>
      <c r="M212" s="131" t="s">
        <v>28</v>
      </c>
      <c r="N212" s="132"/>
      <c r="O212" s="133"/>
      <c r="P212" s="5"/>
    </row>
    <row r="213" spans="1:16" ht="48" customHeight="1">
      <c r="A213" s="98" t="s">
        <v>219</v>
      </c>
      <c r="B213" s="99"/>
      <c r="C213" s="99"/>
      <c r="D213" s="99"/>
      <c r="E213" s="99"/>
      <c r="F213" s="99"/>
      <c r="G213" s="99"/>
      <c r="H213" s="99"/>
      <c r="I213" s="99"/>
      <c r="J213" s="99"/>
      <c r="K213" s="99"/>
      <c r="L213" s="99"/>
      <c r="M213" s="99"/>
      <c r="N213" s="99"/>
      <c r="O213" s="100"/>
      <c r="P213" s="5"/>
    </row>
    <row r="214" spans="1:16" ht="15.75">
      <c r="A214" s="2"/>
      <c r="B214" s="2"/>
      <c r="C214" s="2"/>
      <c r="D214" s="2"/>
      <c r="E214" s="2"/>
      <c r="F214" s="2"/>
      <c r="G214" s="2"/>
      <c r="H214" s="2"/>
    </row>
    <row r="215" spans="1:16" ht="15.75">
      <c r="A215" s="134" t="s">
        <v>93</v>
      </c>
      <c r="B215" s="135"/>
      <c r="C215" s="135"/>
      <c r="D215" s="135"/>
      <c r="E215" s="135"/>
      <c r="F215" s="135"/>
      <c r="G215" s="135"/>
      <c r="H215" s="135"/>
      <c r="I215" s="135"/>
      <c r="J215" s="135"/>
      <c r="K215" s="135"/>
      <c r="L215" s="135"/>
      <c r="M215" s="135"/>
      <c r="N215" s="135"/>
      <c r="O215" s="136"/>
      <c r="P215" s="5"/>
    </row>
    <row r="216" spans="1:16" ht="15.75">
      <c r="A216" s="122" t="s">
        <v>3</v>
      </c>
      <c r="B216" s="124"/>
      <c r="C216" s="137" t="s">
        <v>36</v>
      </c>
      <c r="D216" s="137"/>
      <c r="E216" s="137"/>
      <c r="F216" s="122" t="s">
        <v>29</v>
      </c>
      <c r="G216" s="123"/>
      <c r="H216" s="123"/>
      <c r="I216" s="123"/>
      <c r="J216" s="123"/>
      <c r="K216" s="123"/>
      <c r="L216" s="123"/>
      <c r="M216" s="123"/>
      <c r="N216" s="123"/>
      <c r="O216" s="124"/>
      <c r="P216" s="5"/>
    </row>
    <row r="217" spans="1:16" s="70" customFormat="1" ht="15" customHeight="1">
      <c r="A217" s="144" t="s">
        <v>133</v>
      </c>
      <c r="B217" s="145"/>
      <c r="C217" s="145"/>
      <c r="D217" s="145"/>
      <c r="E217" s="145"/>
      <c r="F217" s="145"/>
      <c r="G217" s="145"/>
      <c r="H217" s="145"/>
      <c r="I217" s="145"/>
      <c r="J217" s="145"/>
      <c r="K217" s="145"/>
      <c r="L217" s="145"/>
      <c r="M217" s="145"/>
      <c r="N217" s="145"/>
      <c r="O217" s="146"/>
    </row>
    <row r="218" spans="1:16" s="70" customFormat="1" ht="15" customHeight="1">
      <c r="A218" s="147"/>
      <c r="B218" s="148"/>
      <c r="C218" s="148"/>
      <c r="D218" s="148"/>
      <c r="E218" s="148"/>
      <c r="F218" s="148"/>
      <c r="G218" s="148"/>
      <c r="H218" s="148"/>
      <c r="I218" s="148"/>
      <c r="J218" s="148"/>
      <c r="K218" s="148"/>
      <c r="L218" s="148"/>
      <c r="M218" s="148"/>
      <c r="N218" s="148"/>
      <c r="O218" s="149"/>
    </row>
    <row r="219" spans="1:16" ht="15.75">
      <c r="A219" s="92" t="s">
        <v>221</v>
      </c>
      <c r="B219" s="4"/>
      <c r="C219" s="4"/>
      <c r="D219" s="4"/>
      <c r="E219" s="4"/>
      <c r="F219" s="2"/>
      <c r="G219" s="2"/>
      <c r="H219" s="2"/>
    </row>
    <row r="220" spans="1:16" ht="15.75">
      <c r="A220" s="17"/>
      <c r="B220" s="2"/>
      <c r="C220" s="2"/>
      <c r="D220" s="2"/>
      <c r="E220" s="2"/>
      <c r="F220" s="2"/>
      <c r="G220" s="2"/>
      <c r="H220" s="2"/>
    </row>
    <row r="221" spans="1:16" ht="16.5">
      <c r="A221" s="138" t="s">
        <v>201</v>
      </c>
      <c r="B221" s="138"/>
      <c r="C221" s="138"/>
      <c r="D221" s="138"/>
      <c r="E221" s="138"/>
      <c r="F221" s="138"/>
      <c r="G221" s="138"/>
      <c r="H221" s="138"/>
      <c r="I221" s="138"/>
      <c r="J221" s="138"/>
      <c r="K221" s="138"/>
      <c r="L221" s="138"/>
      <c r="M221" s="138"/>
      <c r="N221" s="138"/>
      <c r="O221" s="138"/>
      <c r="P221" s="5"/>
    </row>
    <row r="222" spans="1:16" ht="15.75">
      <c r="A222" s="134" t="s">
        <v>30</v>
      </c>
      <c r="B222" s="135"/>
      <c r="C222" s="136"/>
      <c r="D222" s="134" t="s">
        <v>32</v>
      </c>
      <c r="E222" s="135"/>
      <c r="F222" s="135"/>
      <c r="G222" s="135"/>
      <c r="H222" s="135"/>
      <c r="I222" s="135"/>
      <c r="J222" s="136"/>
      <c r="P222" s="5"/>
    </row>
    <row r="223" spans="1:16" ht="15.75">
      <c r="A223" s="118">
        <v>2020</v>
      </c>
      <c r="B223" s="119"/>
      <c r="C223" s="120"/>
      <c r="D223" s="118" t="s">
        <v>76</v>
      </c>
      <c r="E223" s="119"/>
      <c r="F223" s="119"/>
      <c r="G223" s="119"/>
      <c r="H223" s="119"/>
      <c r="I223" s="119"/>
      <c r="J223" s="120"/>
      <c r="P223" s="5"/>
    </row>
    <row r="224" spans="1:16" ht="15.75">
      <c r="A224" s="118">
        <v>2021</v>
      </c>
      <c r="B224" s="119"/>
      <c r="C224" s="120"/>
      <c r="D224" s="118" t="s">
        <v>77</v>
      </c>
      <c r="E224" s="119"/>
      <c r="F224" s="119"/>
      <c r="G224" s="119"/>
      <c r="H224" s="119"/>
      <c r="I224" s="119"/>
      <c r="J224" s="120"/>
      <c r="P224" s="5"/>
    </row>
    <row r="225" spans="1:16" ht="15.75">
      <c r="A225" s="118">
        <v>2022</v>
      </c>
      <c r="B225" s="119"/>
      <c r="C225" s="120"/>
      <c r="D225" s="118" t="s">
        <v>88</v>
      </c>
      <c r="E225" s="119"/>
      <c r="F225" s="119"/>
      <c r="G225" s="119"/>
      <c r="H225" s="119"/>
      <c r="I225" s="119"/>
      <c r="J225" s="120"/>
      <c r="P225" s="5"/>
    </row>
    <row r="226" spans="1:16" ht="15.75">
      <c r="A226" s="118">
        <v>2023</v>
      </c>
      <c r="B226" s="119"/>
      <c r="C226" s="120"/>
      <c r="D226" s="118" t="s">
        <v>101</v>
      </c>
      <c r="E226" s="119"/>
      <c r="F226" s="119"/>
      <c r="G226" s="119"/>
      <c r="H226" s="119"/>
      <c r="I226" s="119"/>
      <c r="J226" s="120"/>
      <c r="P226" s="5"/>
    </row>
    <row r="227" spans="1:16" ht="15.75">
      <c r="A227" s="118">
        <v>2024</v>
      </c>
      <c r="B227" s="119"/>
      <c r="C227" s="120"/>
      <c r="D227" s="118" t="s">
        <v>198</v>
      </c>
      <c r="E227" s="119"/>
      <c r="F227" s="119"/>
      <c r="G227" s="119"/>
      <c r="H227" s="119"/>
      <c r="I227" s="119"/>
      <c r="J227" s="120"/>
      <c r="P227" s="5"/>
    </row>
    <row r="228" spans="1:16" ht="15.75">
      <c r="A228" s="2"/>
      <c r="B228" s="2"/>
      <c r="C228" s="2"/>
      <c r="D228" s="2"/>
      <c r="E228" s="2"/>
      <c r="F228" s="2"/>
      <c r="G228" s="2"/>
      <c r="H228" s="2"/>
      <c r="P228" s="5"/>
    </row>
    <row r="229" spans="1:16" ht="18.75">
      <c r="A229" s="121" t="s">
        <v>48</v>
      </c>
      <c r="B229" s="121"/>
      <c r="C229" s="121"/>
      <c r="D229" s="121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  <c r="O229" s="121"/>
      <c r="P229" s="5"/>
    </row>
    <row r="230" spans="1:16" ht="53.25" customHeight="1">
      <c r="A230" s="110" t="s">
        <v>178</v>
      </c>
      <c r="B230" s="110"/>
      <c r="C230" s="110"/>
      <c r="D230" s="110"/>
      <c r="E230" s="110"/>
      <c r="F230" s="110"/>
      <c r="G230" s="110"/>
      <c r="H230" s="110"/>
      <c r="I230" s="110"/>
      <c r="J230" s="110"/>
      <c r="K230" s="110"/>
      <c r="L230" s="110"/>
      <c r="M230" s="110"/>
      <c r="N230" s="110"/>
      <c r="O230" s="110"/>
      <c r="P230" s="5"/>
    </row>
    <row r="231" spans="1:16" ht="53.25" customHeight="1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5"/>
    </row>
    <row r="232" spans="1:16" ht="53.25" customHeight="1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5"/>
    </row>
    <row r="233" spans="1:16" ht="53.25" customHeight="1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5"/>
    </row>
    <row r="234" spans="1:16" ht="53.25" customHeight="1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5"/>
    </row>
    <row r="235" spans="1:16" ht="53.25" customHeight="1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5"/>
    </row>
    <row r="236" spans="1:16" ht="53.25" customHeight="1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5"/>
    </row>
    <row r="237" spans="1:16" s="18" customFormat="1" ht="41.25" customHeight="1">
      <c r="A237" s="214"/>
      <c r="B237" s="214"/>
      <c r="C237" s="214"/>
      <c r="D237" s="214"/>
      <c r="E237" s="214"/>
      <c r="F237" s="214"/>
      <c r="G237" s="214"/>
      <c r="H237" s="214"/>
      <c r="I237" s="214"/>
      <c r="J237" s="214"/>
      <c r="K237" s="214"/>
      <c r="L237" s="214"/>
      <c r="M237" s="214"/>
      <c r="N237" s="214"/>
      <c r="O237" s="214"/>
    </row>
    <row r="238" spans="1:16" s="18" customFormat="1" ht="53.25" customHeight="1">
      <c r="A238" s="214"/>
      <c r="B238" s="214"/>
      <c r="C238" s="214"/>
      <c r="D238" s="214"/>
      <c r="E238" s="214"/>
      <c r="F238" s="214"/>
      <c r="G238" s="214"/>
      <c r="H238" s="214"/>
      <c r="I238" s="214"/>
      <c r="J238" s="214"/>
      <c r="K238" s="214"/>
      <c r="L238" s="214"/>
      <c r="M238" s="214"/>
      <c r="N238" s="214"/>
      <c r="O238" s="214"/>
    </row>
    <row r="239" spans="1:16" s="18" customFormat="1" ht="36" customHeight="1">
      <c r="A239" s="214"/>
      <c r="B239" s="214"/>
      <c r="C239" s="214"/>
      <c r="D239" s="214"/>
      <c r="E239" s="214"/>
      <c r="F239" s="214"/>
      <c r="G239" s="214"/>
      <c r="H239" s="214"/>
      <c r="I239" s="214"/>
      <c r="J239" s="214"/>
      <c r="K239" s="214"/>
      <c r="L239" s="214"/>
      <c r="M239" s="214"/>
      <c r="N239" s="214"/>
      <c r="O239" s="214"/>
    </row>
    <row r="240" spans="1:16" s="18" customFormat="1" ht="36" customHeight="1">
      <c r="A240" s="214"/>
      <c r="B240" s="214"/>
      <c r="C240" s="214"/>
      <c r="D240" s="214"/>
      <c r="E240" s="214"/>
      <c r="F240" s="214"/>
      <c r="G240" s="214"/>
      <c r="H240" s="214"/>
      <c r="I240" s="214"/>
      <c r="J240" s="214"/>
      <c r="K240" s="214"/>
      <c r="L240" s="214"/>
      <c r="M240" s="214"/>
      <c r="N240" s="214"/>
      <c r="O240" s="214"/>
    </row>
    <row r="241" spans="1:15" s="18" customFormat="1" ht="36" customHeight="1">
      <c r="A241" s="214"/>
      <c r="B241" s="214"/>
      <c r="C241" s="214"/>
      <c r="D241" s="214"/>
      <c r="E241" s="214"/>
      <c r="F241" s="214"/>
      <c r="G241" s="214"/>
      <c r="H241" s="214"/>
      <c r="I241" s="214"/>
      <c r="J241" s="214"/>
      <c r="K241" s="214"/>
      <c r="L241" s="214"/>
      <c r="M241" s="214"/>
      <c r="N241" s="214"/>
      <c r="O241" s="214"/>
    </row>
    <row r="242" spans="1:15" s="18" customFormat="1" ht="36" customHeight="1">
      <c r="A242" s="214"/>
      <c r="B242" s="214"/>
      <c r="C242" s="214"/>
      <c r="D242" s="214"/>
      <c r="E242" s="214"/>
      <c r="F242" s="214"/>
      <c r="G242" s="214"/>
      <c r="H242" s="214"/>
      <c r="I242" s="214"/>
      <c r="J242" s="214"/>
      <c r="K242" s="214"/>
      <c r="L242" s="214"/>
      <c r="M242" s="214"/>
      <c r="N242" s="214"/>
      <c r="O242" s="214"/>
    </row>
    <row r="243" spans="1:15" ht="36" customHeight="1"/>
    <row r="244" spans="1:15" ht="34.5" customHeight="1"/>
    <row r="245" spans="1:15" ht="34.5" customHeight="1"/>
    <row r="246" spans="1:15" ht="34.5" customHeight="1">
      <c r="F246" s="204" t="s">
        <v>199</v>
      </c>
      <c r="G246" s="204"/>
      <c r="H246" s="204"/>
      <c r="I246" s="204"/>
    </row>
    <row r="247" spans="1:15" ht="34.5" customHeight="1">
      <c r="F247" s="204"/>
      <c r="G247" s="204"/>
      <c r="H247" s="204"/>
      <c r="I247" s="204"/>
    </row>
    <row r="248" spans="1:15" ht="34.5" customHeight="1">
      <c r="F248" s="204"/>
      <c r="G248" s="204"/>
      <c r="H248" s="204"/>
      <c r="I248" s="204"/>
    </row>
  </sheetData>
  <mergeCells count="376">
    <mergeCell ref="F246:I248"/>
    <mergeCell ref="L172:O172"/>
    <mergeCell ref="D153:E153"/>
    <mergeCell ref="G153:H153"/>
    <mergeCell ref="I153:K153"/>
    <mergeCell ref="B154:C154"/>
    <mergeCell ref="D154:E154"/>
    <mergeCell ref="G154:H154"/>
    <mergeCell ref="I154:K154"/>
    <mergeCell ref="B163:C163"/>
    <mergeCell ref="D163:E163"/>
    <mergeCell ref="G178:H178"/>
    <mergeCell ref="M192:O192"/>
    <mergeCell ref="C193:I193"/>
    <mergeCell ref="J193:L193"/>
    <mergeCell ref="M193:O193"/>
    <mergeCell ref="A183:B183"/>
    <mergeCell ref="A196:O196"/>
    <mergeCell ref="A197:O197"/>
    <mergeCell ref="A198:B198"/>
    <mergeCell ref="C198:L198"/>
    <mergeCell ref="M198:O198"/>
    <mergeCell ref="A199:L200"/>
    <mergeCell ref="L173:O173"/>
    <mergeCell ref="M212:O212"/>
    <mergeCell ref="D147:E147"/>
    <mergeCell ref="G147:H147"/>
    <mergeCell ref="D178:E178"/>
    <mergeCell ref="B178:C178"/>
    <mergeCell ref="D173:E173"/>
    <mergeCell ref="A181:O181"/>
    <mergeCell ref="B172:C172"/>
    <mergeCell ref="D172:E172"/>
    <mergeCell ref="G172:H172"/>
    <mergeCell ref="I172:K172"/>
    <mergeCell ref="L152:O152"/>
    <mergeCell ref="L153:O153"/>
    <mergeCell ref="L154:O154"/>
    <mergeCell ref="L163:O163"/>
    <mergeCell ref="D148:E148"/>
    <mergeCell ref="G163:H163"/>
    <mergeCell ref="I163:K163"/>
    <mergeCell ref="G150:H150"/>
    <mergeCell ref="D152:E152"/>
    <mergeCell ref="G152:H152"/>
    <mergeCell ref="I152:K152"/>
    <mergeCell ref="L148:O148"/>
    <mergeCell ref="H16:I16"/>
    <mergeCell ref="A43:B43"/>
    <mergeCell ref="A44:B44"/>
    <mergeCell ref="A45:B45"/>
    <mergeCell ref="B16:E16"/>
    <mergeCell ref="B17:E17"/>
    <mergeCell ref="B18:E18"/>
    <mergeCell ref="B19:E19"/>
    <mergeCell ref="B20:E20"/>
    <mergeCell ref="B21:E21"/>
    <mergeCell ref="F16:G16"/>
    <mergeCell ref="F20:G20"/>
    <mergeCell ref="A37:B37"/>
    <mergeCell ref="F17:G17"/>
    <mergeCell ref="F18:G18"/>
    <mergeCell ref="F19:G19"/>
    <mergeCell ref="F21:G21"/>
    <mergeCell ref="G22:I22"/>
    <mergeCell ref="H17:I17"/>
    <mergeCell ref="H18:I18"/>
    <mergeCell ref="H19:I19"/>
    <mergeCell ref="H20:I20"/>
    <mergeCell ref="H21:I21"/>
    <mergeCell ref="A22:F22"/>
    <mergeCell ref="A1:O2"/>
    <mergeCell ref="A3:O3"/>
    <mergeCell ref="C4:O4"/>
    <mergeCell ref="C5:O5"/>
    <mergeCell ref="A6:O6"/>
    <mergeCell ref="A7:O12"/>
    <mergeCell ref="A13:O13"/>
    <mergeCell ref="A14:O14"/>
    <mergeCell ref="H15:I15"/>
    <mergeCell ref="F15:G15"/>
    <mergeCell ref="B15:E15"/>
    <mergeCell ref="A24:O24"/>
    <mergeCell ref="B30:C30"/>
    <mergeCell ref="B31:C31"/>
    <mergeCell ref="B32:C32"/>
    <mergeCell ref="A38:B38"/>
    <mergeCell ref="A39:B39"/>
    <mergeCell ref="A26:O26"/>
    <mergeCell ref="A28:O28"/>
    <mergeCell ref="A29:O29"/>
    <mergeCell ref="A36:B36"/>
    <mergeCell ref="C36:L36"/>
    <mergeCell ref="A25:O25"/>
    <mergeCell ref="D30:H30"/>
    <mergeCell ref="D31:H32"/>
    <mergeCell ref="I30:O30"/>
    <mergeCell ref="I31:O32"/>
    <mergeCell ref="C37:L37"/>
    <mergeCell ref="C38:L38"/>
    <mergeCell ref="E85:E86"/>
    <mergeCell ref="C73:C81"/>
    <mergeCell ref="D73:D81"/>
    <mergeCell ref="A82:L82"/>
    <mergeCell ref="A53:O53"/>
    <mergeCell ref="A50:B50"/>
    <mergeCell ref="A51:B51"/>
    <mergeCell ref="M27:P27"/>
    <mergeCell ref="G49:H49"/>
    <mergeCell ref="C49:E49"/>
    <mergeCell ref="C48:E48"/>
    <mergeCell ref="L40:P40"/>
    <mergeCell ref="A42:B42"/>
    <mergeCell ref="A49:B49"/>
    <mergeCell ref="A48:B48"/>
    <mergeCell ref="I56:L56"/>
    <mergeCell ref="G56:G57"/>
    <mergeCell ref="A47:L47"/>
    <mergeCell ref="A34:L34"/>
    <mergeCell ref="A35:L35"/>
    <mergeCell ref="A41:L41"/>
    <mergeCell ref="I48:L48"/>
    <mergeCell ref="G48:H48"/>
    <mergeCell ref="I49:L51"/>
    <mergeCell ref="A102:A110"/>
    <mergeCell ref="B102:B110"/>
    <mergeCell ref="C102:C110"/>
    <mergeCell ref="D102:D110"/>
    <mergeCell ref="A87:A101"/>
    <mergeCell ref="B87:B101"/>
    <mergeCell ref="C87:C101"/>
    <mergeCell ref="D87:D101"/>
    <mergeCell ref="B85:B86"/>
    <mergeCell ref="C85:C86"/>
    <mergeCell ref="D85:D86"/>
    <mergeCell ref="A85:A86"/>
    <mergeCell ref="F56:F57"/>
    <mergeCell ref="A54:O54"/>
    <mergeCell ref="A55:O55"/>
    <mergeCell ref="A56:A57"/>
    <mergeCell ref="B56:B57"/>
    <mergeCell ref="C56:C57"/>
    <mergeCell ref="D56:D57"/>
    <mergeCell ref="H56:H57"/>
    <mergeCell ref="G51:H51"/>
    <mergeCell ref="M56:O56"/>
    <mergeCell ref="C50:E50"/>
    <mergeCell ref="G50:H50"/>
    <mergeCell ref="C51:E51"/>
    <mergeCell ref="F85:F86"/>
    <mergeCell ref="G85:G86"/>
    <mergeCell ref="E56:E57"/>
    <mergeCell ref="A84:O84"/>
    <mergeCell ref="C114:C115"/>
    <mergeCell ref="D114:D115"/>
    <mergeCell ref="E114:E115"/>
    <mergeCell ref="F114:F115"/>
    <mergeCell ref="G114:G115"/>
    <mergeCell ref="H114:H115"/>
    <mergeCell ref="I114:L114"/>
    <mergeCell ref="M114:O114"/>
    <mergeCell ref="H85:H86"/>
    <mergeCell ref="I85:L85"/>
    <mergeCell ref="M85:O85"/>
    <mergeCell ref="A58:A72"/>
    <mergeCell ref="B58:B72"/>
    <mergeCell ref="C58:C72"/>
    <mergeCell ref="D58:D72"/>
    <mergeCell ref="A73:A81"/>
    <mergeCell ref="B73:B81"/>
    <mergeCell ref="B114:B115"/>
    <mergeCell ref="A145:O145"/>
    <mergeCell ref="B146:C146"/>
    <mergeCell ref="D146:E146"/>
    <mergeCell ref="G146:H146"/>
    <mergeCell ref="I146:K146"/>
    <mergeCell ref="L146:O146"/>
    <mergeCell ref="B131:B139"/>
    <mergeCell ref="A116:A130"/>
    <mergeCell ref="B116:B130"/>
    <mergeCell ref="C116:C130"/>
    <mergeCell ref="D116:D130"/>
    <mergeCell ref="A131:A139"/>
    <mergeCell ref="C131:C139"/>
    <mergeCell ref="D131:D139"/>
    <mergeCell ref="A179:G179"/>
    <mergeCell ref="L149:O149"/>
    <mergeCell ref="L150:O150"/>
    <mergeCell ref="L151:O151"/>
    <mergeCell ref="B147:C147"/>
    <mergeCell ref="L147:O147"/>
    <mergeCell ref="B149:C149"/>
    <mergeCell ref="B164:C164"/>
    <mergeCell ref="A111:L111"/>
    <mergeCell ref="A113:O113"/>
    <mergeCell ref="A114:A115"/>
    <mergeCell ref="B171:C171"/>
    <mergeCell ref="B174:C174"/>
    <mergeCell ref="B175:C175"/>
    <mergeCell ref="B176:C176"/>
    <mergeCell ref="D160:E160"/>
    <mergeCell ref="D161:E161"/>
    <mergeCell ref="D162:E162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4:E174"/>
    <mergeCell ref="C205:H205"/>
    <mergeCell ref="I205:L205"/>
    <mergeCell ref="A206:L206"/>
    <mergeCell ref="M206:O206"/>
    <mergeCell ref="M205:O205"/>
    <mergeCell ref="M199:O200"/>
    <mergeCell ref="A204:O204"/>
    <mergeCell ref="B151:C151"/>
    <mergeCell ref="B152:C152"/>
    <mergeCell ref="B153:C153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A182:B182"/>
    <mergeCell ref="C182:O182"/>
    <mergeCell ref="I173:K173"/>
    <mergeCell ref="L178:O178"/>
    <mergeCell ref="B173:C173"/>
    <mergeCell ref="I178:K178"/>
    <mergeCell ref="C190:I190"/>
    <mergeCell ref="J190:L190"/>
    <mergeCell ref="M190:O190"/>
    <mergeCell ref="C191:I191"/>
    <mergeCell ref="J191:L191"/>
    <mergeCell ref="M191:O191"/>
    <mergeCell ref="C192:I192"/>
    <mergeCell ref="J192:L192"/>
    <mergeCell ref="A140:L140"/>
    <mergeCell ref="I150:K150"/>
    <mergeCell ref="D151:E151"/>
    <mergeCell ref="G151:H151"/>
    <mergeCell ref="I151:K151"/>
    <mergeCell ref="I147:K147"/>
    <mergeCell ref="G148:H148"/>
    <mergeCell ref="I148:K148"/>
    <mergeCell ref="D149:E149"/>
    <mergeCell ref="G149:H149"/>
    <mergeCell ref="I149:K149"/>
    <mergeCell ref="B150:C150"/>
    <mergeCell ref="D150:E150"/>
    <mergeCell ref="G173:H173"/>
    <mergeCell ref="B148:C148"/>
    <mergeCell ref="L179:P179"/>
    <mergeCell ref="C43:L43"/>
    <mergeCell ref="C44:L44"/>
    <mergeCell ref="C42:L42"/>
    <mergeCell ref="A224:C224"/>
    <mergeCell ref="D224:J224"/>
    <mergeCell ref="A225:C225"/>
    <mergeCell ref="D225:J225"/>
    <mergeCell ref="A215:O215"/>
    <mergeCell ref="A216:B216"/>
    <mergeCell ref="C216:E216"/>
    <mergeCell ref="A221:O221"/>
    <mergeCell ref="A222:C222"/>
    <mergeCell ref="D222:J222"/>
    <mergeCell ref="A223:C223"/>
    <mergeCell ref="D223:J223"/>
    <mergeCell ref="L208:P208"/>
    <mergeCell ref="A209:O209"/>
    <mergeCell ref="A210:O210"/>
    <mergeCell ref="A211:O211"/>
    <mergeCell ref="B212:D212"/>
    <mergeCell ref="F212:L212"/>
    <mergeCell ref="A217:O218"/>
    <mergeCell ref="B169:C169"/>
    <mergeCell ref="B170:C170"/>
    <mergeCell ref="A230:O230"/>
    <mergeCell ref="C183:O184"/>
    <mergeCell ref="C39:L39"/>
    <mergeCell ref="C45:L45"/>
    <mergeCell ref="A226:C226"/>
    <mergeCell ref="D226:J226"/>
    <mergeCell ref="A227:C227"/>
    <mergeCell ref="D227:J227"/>
    <mergeCell ref="A229:O229"/>
    <mergeCell ref="F216:O216"/>
    <mergeCell ref="A184:B184"/>
    <mergeCell ref="A185:B185"/>
    <mergeCell ref="C185:O185"/>
    <mergeCell ref="A187:O187"/>
    <mergeCell ref="A188:O188"/>
    <mergeCell ref="C189:I189"/>
    <mergeCell ref="J189:L189"/>
    <mergeCell ref="M189:O189"/>
    <mergeCell ref="B177:C177"/>
    <mergeCell ref="D155:E155"/>
    <mergeCell ref="D156:E156"/>
    <mergeCell ref="D157:E157"/>
    <mergeCell ref="D158:E158"/>
    <mergeCell ref="D159:E159"/>
    <mergeCell ref="D175:E175"/>
    <mergeCell ref="D176:E176"/>
    <mergeCell ref="D177:E177"/>
    <mergeCell ref="B166:C166"/>
    <mergeCell ref="B167:C167"/>
    <mergeCell ref="B168:C168"/>
    <mergeCell ref="G155:H155"/>
    <mergeCell ref="G156:H156"/>
    <mergeCell ref="G157:H157"/>
    <mergeCell ref="G158:H158"/>
    <mergeCell ref="G159:H159"/>
    <mergeCell ref="G160:H160"/>
    <mergeCell ref="G161:H161"/>
    <mergeCell ref="G162:H162"/>
    <mergeCell ref="G164:H164"/>
    <mergeCell ref="B165:C165"/>
    <mergeCell ref="I177:K177"/>
    <mergeCell ref="G165:H165"/>
    <mergeCell ref="G166:H166"/>
    <mergeCell ref="G167:H167"/>
    <mergeCell ref="G168:H168"/>
    <mergeCell ref="G169:H169"/>
    <mergeCell ref="G170:H170"/>
    <mergeCell ref="G171:H171"/>
    <mergeCell ref="G174:H174"/>
    <mergeCell ref="G175:H175"/>
    <mergeCell ref="I155:K155"/>
    <mergeCell ref="I156:K156"/>
    <mergeCell ref="I157:K157"/>
    <mergeCell ref="I158:K158"/>
    <mergeCell ref="I159:K159"/>
    <mergeCell ref="I160:K160"/>
    <mergeCell ref="I161:K161"/>
    <mergeCell ref="I162:K162"/>
    <mergeCell ref="I164:K164"/>
    <mergeCell ref="L155:O155"/>
    <mergeCell ref="L156:O156"/>
    <mergeCell ref="L157:O157"/>
    <mergeCell ref="L158:O158"/>
    <mergeCell ref="L159:O159"/>
    <mergeCell ref="L160:O160"/>
    <mergeCell ref="L164:O164"/>
    <mergeCell ref="L161:O161"/>
    <mergeCell ref="L162:O162"/>
    <mergeCell ref="L176:O176"/>
    <mergeCell ref="L177:O177"/>
    <mergeCell ref="A213:O213"/>
    <mergeCell ref="L165:O165"/>
    <mergeCell ref="L166:O166"/>
    <mergeCell ref="L167:O167"/>
    <mergeCell ref="L168:O168"/>
    <mergeCell ref="L169:O169"/>
    <mergeCell ref="L170:O170"/>
    <mergeCell ref="L171:O171"/>
    <mergeCell ref="L174:O174"/>
    <mergeCell ref="L175:O175"/>
    <mergeCell ref="G176:H176"/>
    <mergeCell ref="G177:H177"/>
    <mergeCell ref="I165:K165"/>
    <mergeCell ref="I166:K166"/>
    <mergeCell ref="I167:K167"/>
    <mergeCell ref="I168:K168"/>
    <mergeCell ref="I169:K169"/>
    <mergeCell ref="I170:K170"/>
    <mergeCell ref="I171:K171"/>
    <mergeCell ref="I174:K174"/>
    <mergeCell ref="I175:K175"/>
    <mergeCell ref="I176:K176"/>
  </mergeCells>
  <phoneticPr fontId="1" type="noConversion"/>
  <hyperlinks>
    <hyperlink ref="I49" r:id="rId1" location="!/estadisticas/burbujas"/>
    <hyperlink ref="A14" r:id="rId2"/>
    <hyperlink ref="A26" r:id="rId3"/>
    <hyperlink ref="A29" r:id="rId4"/>
    <hyperlink ref="C43" r:id="rId5"/>
    <hyperlink ref="C44" r:id="rId6"/>
    <hyperlink ref="C37" r:id="rId7"/>
    <hyperlink ref="C38" r:id="rId8"/>
    <hyperlink ref="L147" r:id="rId9"/>
    <hyperlink ref="L148" r:id="rId10"/>
    <hyperlink ref="L149" r:id="rId11"/>
    <hyperlink ref="L150" r:id="rId12"/>
    <hyperlink ref="L151" r:id="rId13"/>
    <hyperlink ref="L152" r:id="rId14"/>
    <hyperlink ref="L153" r:id="rId15"/>
    <hyperlink ref="L154" r:id="rId16"/>
    <hyperlink ref="L172" r:id="rId17"/>
    <hyperlink ref="L173" r:id="rId18"/>
    <hyperlink ref="L178" r:id="rId19"/>
    <hyperlink ref="M199" r:id="rId20"/>
    <hyperlink ref="M206" r:id="rId21" display="https://transparencia.senac.gov.py/portal"/>
    <hyperlink ref="C183" r:id="rId22"/>
    <hyperlink ref="M192" r:id="rId23" display="https://www.mef.gov.py/rendicion-de-cuentas-2024"/>
    <hyperlink ref="M190" r:id="rId24"/>
    <hyperlink ref="M193" r:id="rId25"/>
    <hyperlink ref="L155" r:id="rId26"/>
    <hyperlink ref="L156" r:id="rId27"/>
    <hyperlink ref="L157" r:id="rId28"/>
    <hyperlink ref="L158" r:id="rId29"/>
    <hyperlink ref="L159" r:id="rId30"/>
    <hyperlink ref="L160" r:id="rId31"/>
    <hyperlink ref="L163" r:id="rId32"/>
    <hyperlink ref="L164" r:id="rId33"/>
    <hyperlink ref="L161" r:id="rId34"/>
    <hyperlink ref="L162" r:id="rId35"/>
    <hyperlink ref="L165" r:id="rId36"/>
    <hyperlink ref="L166" r:id="rId37"/>
    <hyperlink ref="L167" r:id="rId38"/>
    <hyperlink ref="L168" r:id="rId39"/>
    <hyperlink ref="L169" r:id="rId40"/>
    <hyperlink ref="L170" r:id="rId41"/>
    <hyperlink ref="L171" r:id="rId42"/>
    <hyperlink ref="L174" r:id="rId43"/>
    <hyperlink ref="L175" r:id="rId44"/>
    <hyperlink ref="L176" r:id="rId45"/>
    <hyperlink ref="L177" r:id="rId46"/>
    <hyperlink ref="A213" r:id="rId47"/>
    <hyperlink ref="M191" r:id="rId48"/>
  </hyperlinks>
  <pageMargins left="0.25" right="0.25" top="0.75" bottom="0.75" header="0.3" footer="0.3"/>
  <pageSetup scale="55" orientation="landscape" r:id="rId49"/>
  <drawing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MATRIZ RCC_25</vt:lpstr>
      <vt:lpstr>'MATRIZ RCC_25'!Área_de_impresión</vt:lpstr>
      <vt:lpstr>'MATRIZ RCC_25'!Print_Area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Nami Horikawa Mancuello</cp:lastModifiedBy>
  <cp:lastPrinted>2025-07-15T13:43:39Z</cp:lastPrinted>
  <dcterms:created xsi:type="dcterms:W3CDTF">2020-06-23T19:35:00Z</dcterms:created>
  <dcterms:modified xsi:type="dcterms:W3CDTF">2025-10-16T14:19:12Z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