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20490" windowHeight="705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parametros!$C$47:$C$51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Calificación'!$A$3:$C$58</definedName>
    <definedName name="tipo_funcionario">parametros!$B$3:$B$5</definedName>
  </definedNames>
  <calcPr calcId="162913"/>
  <extLst>
    <ext uri="GoogleSheetsCustomDataVersion2">
      <go:sheetsCustomData xmlns:go="http://customooxmlschemas.google.com/" r:id="rId14" roundtripDataChecksum="VnDt8iJeyf/+/DClJ4vJp3nUEmp0Uo8zksOwEmbyk3E="/>
    </ext>
  </extLst>
</workbook>
</file>

<file path=xl/calcChain.xml><?xml version="1.0" encoding="utf-8"?>
<calcChain xmlns="http://schemas.openxmlformats.org/spreadsheetml/2006/main">
  <c r="C14" i="2" l="1"/>
  <c r="C13" i="2"/>
  <c r="G13" i="2" l="1"/>
  <c r="E69" i="8" l="1"/>
  <c r="E68" i="8"/>
  <c r="E67" i="8"/>
  <c r="E66" i="8"/>
  <c r="E65" i="8"/>
  <c r="E64" i="8"/>
  <c r="E63" i="8"/>
  <c r="E62" i="8"/>
  <c r="E29" i="2"/>
  <c r="G25" i="2"/>
  <c r="E42" i="2" l="1"/>
  <c r="B19" i="1"/>
  <c r="G34" i="2" l="1"/>
  <c r="G35" i="2"/>
  <c r="G26" i="2"/>
  <c r="J29" i="9" l="1"/>
  <c r="I29" i="9"/>
  <c r="H29" i="9"/>
  <c r="G29" i="9"/>
  <c r="E70" i="8"/>
  <c r="E60" i="8"/>
  <c r="A61" i="2"/>
  <c r="G42" i="2"/>
  <c r="G39" i="2"/>
  <c r="G38" i="2"/>
  <c r="G37" i="2"/>
  <c r="G36" i="2"/>
  <c r="G33" i="2"/>
  <c r="G32" i="2"/>
  <c r="G28" i="2"/>
  <c r="G27" i="2"/>
  <c r="F16" i="2"/>
  <c r="C16" i="2"/>
  <c r="C15" i="2"/>
  <c r="G12" i="2"/>
  <c r="C12" i="2"/>
  <c r="E61" i="2" s="1"/>
  <c r="A10" i="2"/>
  <c r="A8" i="2"/>
  <c r="C25" i="1"/>
  <c r="A9" i="2"/>
  <c r="C14" i="1"/>
  <c r="H37" i="2" l="1"/>
  <c r="H33" i="2"/>
  <c r="H25" i="2"/>
  <c r="H27" i="2"/>
  <c r="H38" i="2"/>
  <c r="H42" i="2"/>
  <c r="E40" i="2"/>
  <c r="H26" i="2"/>
  <c r="H36" i="2"/>
  <c r="H39" i="2"/>
  <c r="H32" i="2"/>
  <c r="H34" i="2"/>
  <c r="H28" i="2"/>
  <c r="H35" i="2"/>
  <c r="E44" i="2" l="1"/>
  <c r="H44" i="2"/>
</calcChain>
</file>

<file path=xl/sharedStrings.xml><?xml version="1.0" encoding="utf-8"?>
<sst xmlns="http://schemas.openxmlformats.org/spreadsheetml/2006/main" count="288" uniqueCount="216">
  <si>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</si>
  <si>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</si>
  <si>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</si>
  <si>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</si>
  <si>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</si>
  <si>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</si>
  <si>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</si>
  <si>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</si>
  <si>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</si>
  <si>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</si>
  <si>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Evaluador/a: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</si>
  <si>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</si>
  <si>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</si>
  <si>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</si>
  <si>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</si>
  <si>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</si>
  <si>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</si>
  <si>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</si>
  <si>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</si>
  <si>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</si>
  <si>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</si>
  <si>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</si>
  <si>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</si>
  <si>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</si>
  <si>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</si>
  <si>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</si>
  <si>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</si>
  <si>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</si>
  <si>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</si>
  <si>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</si>
  <si>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liderazgo y conducción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</si>
  <si>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</si>
  <si>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</si>
  <si>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</si>
  <si>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</si>
  <si>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</si>
  <si>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</si>
  <si>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</si>
  <si>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</si>
  <si>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</si>
  <si>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 xml:space="preserve">PARA SER LLENADO POR EL/LA EVALUADO/A: ¿Está de acuerdo con la evaluación?      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</si>
  <si>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</si>
  <si>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</si>
  <si>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</si>
  <si>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</si>
  <si>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</si>
  <si>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 xml:space="preserve">Comentarios del/de la Evaluado/a:
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</si>
  <si>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</si>
  <si>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</si>
  <si>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</si>
  <si>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</si>
  <si>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</si>
  <si>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</si>
  <si>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</si>
  <si>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</si>
  <si>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</si>
  <si>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</si>
  <si>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</si>
  <si>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</si>
  <si>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</si>
  <si>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</si>
  <si>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</si>
  <si>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</si>
  <si>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</si>
  <si>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</si>
  <si>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</si>
  <si>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</si>
  <si>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</si>
  <si>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</si>
  <si>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</si>
  <si>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</si>
  <si>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</si>
  <si>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</si>
  <si>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</si>
  <si>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</si>
  <si>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</si>
  <si>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</si>
  <si>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</si>
  <si>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</si>
  <si>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</si>
  <si>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</si>
  <si>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</si>
  <si>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</si>
  <si>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</si>
  <si>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</si>
  <si>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</si>
  <si>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</si>
  <si>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</si>
  <si>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</si>
  <si>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</si>
  <si>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</si>
  <si>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</si>
  <si>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</si>
  <si>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</si>
  <si>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</si>
  <si>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</si>
  <si>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</si>
  <si>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</si>
  <si>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</si>
  <si>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</si>
  <si>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LIDERAZGO Y CONDUCCION</t>
  </si>
  <si>
    <t>En todos los casos demuestra capacidad para desarrollar influencia positiva en el equipo de trabajo, dirigiendo los funcionarios hacia los objetivos institucionales.</t>
  </si>
  <si>
    <t>En la mayoría de las veces ha demostrado capacidad para desarrollar influencia positiva en el equipo de trabajo, dirigiendo los funcionarios hacia los objetivos institucionales.</t>
  </si>
  <si>
    <t>Ocasionalmente ha demostrado capacidad para desarrollar influencia positiva en el equipo de trabajo, dirigiendo los funcionarios hacia los objetivos institucionales.</t>
  </si>
  <si>
    <t>No ha demostrado capacidad para desarrollar alguna influencia en el equipo de trabajo.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</si>
  <si>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</si>
  <si>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</si>
  <si>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</si>
  <si>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</si>
  <si>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</si>
  <si>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</si>
  <si>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</si>
  <si>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</si>
  <si>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</si>
  <si>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</si>
  <si>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</si>
  <si>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</si>
  <si>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</si>
  <si>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</si>
  <si>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</si>
  <si>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</si>
  <si>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</si>
  <si>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</si>
  <si>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</si>
  <si>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</si>
  <si>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</si>
  <si>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</si>
  <si>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</si>
  <si>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</si>
  <si>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</si>
  <si>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</si>
  <si>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</si>
  <si>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</si>
  <si>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</si>
  <si>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</si>
  <si>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</si>
  <si>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</si>
  <si>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</si>
  <si>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</si>
  <si>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</si>
  <si>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</si>
  <si>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</si>
  <si>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</si>
  <si>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</si>
  <si>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</si>
  <si>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</si>
  <si>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</si>
  <si>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</si>
  <si>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</si>
  <si>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</si>
  <si>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</si>
  <si>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</si>
  <si>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</si>
  <si>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</si>
  <si>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</si>
  <si>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</si>
  <si>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</si>
  <si>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</si>
  <si>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</si>
  <si>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</si>
  <si>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</si>
  <si>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</si>
  <si>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</si>
  <si>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</si>
  <si>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</si>
  <si>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t xml:space="preserve">*Marque con una X en el espacio correspondiente si está de acuerdo o en desacuerdo con la evaluación. </t>
  </si>
  <si>
    <t xml:space="preserve">*Detalle algún comentario que considere pertinente. </t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</si>
  <si>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</si>
  <si>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</si>
  <si>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</si>
  <si>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</si>
  <si>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</si>
  <si>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</si>
  <si>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</si>
  <si>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</si>
  <si>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</si>
  <si>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Describa tres Tareas Prioriarias del puesto de trabajo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</si>
  <si>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</si>
  <si>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</si>
  <si>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</si>
  <si>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</si>
  <si>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</si>
  <si>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</si>
  <si>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</si>
  <si>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</si>
  <si>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</si>
  <si>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 xml:space="preserve"> Escala  
1 - 4</t>
  </si>
  <si>
    <t>LOGO INSTITUCIONAL:</t>
  </si>
  <si>
    <t>Gerencia:</t>
  </si>
  <si>
    <t>Dirección:</t>
  </si>
  <si>
    <t>Cargo:</t>
  </si>
  <si>
    <t>Puesto:</t>
  </si>
  <si>
    <t>LOGO INSTITUCIONAL</t>
  </si>
  <si>
    <t>Equivalencia Nota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</si>
  <si>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</si>
  <si>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</si>
  <si>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</si>
  <si>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</si>
  <si>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</si>
  <si>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INSTRUCTIVO </t>
  </si>
  <si>
    <t>GRUPO 5: MANDOS MEDIOS (COORDINADORES-JEFES) /DIRECTORES</t>
  </si>
  <si>
    <t>2.      Instrumento:</t>
  </si>
  <si>
    <r>
      <rPr>
        <b/>
        <sz val="12"/>
        <rFont val="Times New Roman"/>
        <family val="1"/>
      </rPr>
      <t>**Nota Escala 1 – 4:</t>
    </r>
    <r>
      <rPr>
        <sz val="12"/>
        <rFont val="Times New Roman"/>
        <family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</rPr>
      <t xml:space="preserve">**Equivalencia de la Nota: </t>
    </r>
    <r>
      <rPr>
        <sz val="12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</rPr>
      <t xml:space="preserve">**Nota Final: </t>
    </r>
    <r>
      <rPr>
        <sz val="12"/>
        <rFont val="Times New Roman"/>
        <family val="1"/>
      </rPr>
      <t xml:space="preserve">es la calificación de cada factor de acuerdo a la Nota y el peso asignado.
</t>
    </r>
    <r>
      <rPr>
        <b/>
        <sz val="12"/>
        <rFont val="Times New Roman"/>
        <family val="1"/>
      </rPr>
      <t>**Calificación Final:</t>
    </r>
    <r>
      <rPr>
        <sz val="12"/>
        <rFont val="Times New Roman"/>
        <family val="1"/>
      </rPr>
      <t xml:space="preserve"> es el promedio de las tres Variables. De manera a posicionar la puntuación obtenida por la persona, se tiene el siguiente cuadro: </t>
    </r>
  </si>
  <si>
    <r>
      <t xml:space="preserve">3. </t>
    </r>
    <r>
      <rPr>
        <b/>
        <u/>
        <sz val="12"/>
        <rFont val="Times New Roman"/>
        <family val="1"/>
      </rPr>
      <t>Definiciones de los criterios de evaluación</t>
    </r>
    <r>
      <rPr>
        <b/>
        <sz val="12"/>
        <rFont val="Times New Roman"/>
        <family val="1"/>
      </rPr>
      <t xml:space="preserve">, remitirse a la PESTAÑA "Herramientas para la Evaluación" </t>
    </r>
  </si>
  <si>
    <r>
      <t xml:space="preserve">4.  </t>
    </r>
    <r>
      <rPr>
        <b/>
        <u/>
        <sz val="12"/>
        <rFont val="Times New Roman"/>
        <family val="1"/>
      </rPr>
      <t xml:space="preserve">Planes de Mejora y Fecha de la Devolución al/a la Evaluado/a: </t>
    </r>
  </si>
  <si>
    <r>
      <t xml:space="preserve">5.  </t>
    </r>
    <r>
      <rPr>
        <b/>
        <u/>
        <sz val="12"/>
        <rFont val="Times New Roman"/>
        <family val="1"/>
      </rPr>
      <t>Para ser completado por el/la Evaluado/a:</t>
    </r>
    <r>
      <rPr>
        <b/>
        <sz val="12"/>
        <rFont val="Times New Roman"/>
        <family val="1"/>
      </rPr>
      <t xml:space="preserve"> </t>
    </r>
  </si>
  <si>
    <r>
      <t xml:space="preserve">6. </t>
    </r>
    <r>
      <rPr>
        <b/>
        <u/>
        <sz val="12"/>
        <rFont val="Times New Roman"/>
        <family val="1"/>
      </rPr>
      <t xml:space="preserve"> Firmas del/de la Evaluado/a y el/la Evaluador/a:</t>
    </r>
  </si>
  <si>
    <t>Grupo 5</t>
  </si>
  <si>
    <t>Este formulario será utilizado para evaluar a funcionario/a nombrado/a y personal contratado/a (Titulares de Unidad) y comisionados</t>
  </si>
  <si>
    <t>ASISTENTES O DE APOYO</t>
  </si>
  <si>
    <t>TÉCNICOS</t>
  </si>
  <si>
    <t>PROFESIONALES</t>
  </si>
  <si>
    <t>MANDOS MEDIOS Y DIRECTIVOS</t>
  </si>
  <si>
    <t xml:space="preserve">AUXILIARES DE SERVICIOS </t>
  </si>
  <si>
    <t xml:space="preserve"> PERIODO DE EVALUACIÓN: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</si>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</sst>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color rgb="FF000000"/>
      <name val="Segoe U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u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1">
    <xf numFmtId="0" fontId="0" fillId="0" borderId="0" xfId="0" applyFont="1" applyAlignme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7" fillId="0" borderId="0" xfId="0" applyFont="1"/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/>
    <xf numFmtId="0" fontId="17" fillId="0" borderId="6" xfId="0" applyFont="1" applyBorder="1"/>
    <xf numFmtId="0" fontId="18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37" xfId="0" applyFont="1" applyFill="1" applyBorder="1" applyAlignment="1"/>
    <xf numFmtId="0" fontId="12" fillId="10" borderId="27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23" fillId="0" borderId="45" xfId="0" applyFont="1" applyBorder="1" applyAlignment="1"/>
    <xf numFmtId="0" fontId="0" fillId="0" borderId="45" xfId="0" applyFont="1" applyBorder="1" applyAlignment="1"/>
    <xf numFmtId="0" fontId="0" fillId="11" borderId="0" xfId="0" applyFont="1" applyFill="1" applyAlignment="1"/>
    <xf numFmtId="0" fontId="14" fillId="0" borderId="45" xfId="0" applyFont="1" applyBorder="1" applyAlignment="1">
      <alignment vertical="center" wrapText="1"/>
    </xf>
    <xf numFmtId="0" fontId="2" fillId="0" borderId="37" xfId="0" applyFont="1" applyBorder="1" applyAlignment="1"/>
    <xf numFmtId="0" fontId="11" fillId="4" borderId="8" xfId="0" applyFont="1" applyFill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20" fillId="0" borderId="37" xfId="0" applyFont="1" applyBorder="1"/>
    <xf numFmtId="1" fontId="19" fillId="5" borderId="45" xfId="0" applyNumberFormat="1" applyFont="1" applyFill="1" applyBorder="1" applyAlignment="1">
      <alignment horizontal="center"/>
    </xf>
    <xf numFmtId="1" fontId="19" fillId="6" borderId="45" xfId="0" applyNumberFormat="1" applyFont="1" applyFill="1" applyBorder="1" applyAlignment="1">
      <alignment horizontal="center"/>
    </xf>
    <xf numFmtId="1" fontId="19" fillId="7" borderId="45" xfId="0" applyNumberFormat="1" applyFont="1" applyFill="1" applyBorder="1" applyAlignment="1">
      <alignment horizontal="center"/>
    </xf>
    <xf numFmtId="1" fontId="19" fillId="8" borderId="45" xfId="0" applyNumberFormat="1" applyFont="1" applyFill="1" applyBorder="1" applyAlignment="1">
      <alignment horizontal="center"/>
    </xf>
    <xf numFmtId="0" fontId="21" fillId="5" borderId="45" xfId="0" applyFont="1" applyFill="1" applyBorder="1"/>
    <xf numFmtId="0" fontId="21" fillId="6" borderId="45" xfId="0" applyFont="1" applyFill="1" applyBorder="1"/>
    <xf numFmtId="0" fontId="21" fillId="7" borderId="45" xfId="0" applyFont="1" applyFill="1" applyBorder="1"/>
    <xf numFmtId="0" fontId="21" fillId="8" borderId="45" xfId="0" applyFont="1" applyFill="1" applyBorder="1"/>
    <xf numFmtId="0" fontId="23" fillId="11" borderId="37" xfId="0" applyFont="1" applyFill="1" applyBorder="1" applyAlignment="1">
      <alignment horizontal="center"/>
    </xf>
    <xf numFmtId="0" fontId="0" fillId="0" borderId="0" xfId="0" applyFont="1" applyAlignment="1"/>
    <xf numFmtId="16" fontId="18" fillId="5" borderId="8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/>
    <xf numFmtId="0" fontId="0" fillId="12" borderId="45" xfId="0" applyFont="1" applyFill="1" applyBorder="1" applyAlignment="1"/>
    <xf numFmtId="0" fontId="3" fillId="0" borderId="0" xfId="0" applyFont="1" applyAlignment="1"/>
    <xf numFmtId="0" fontId="3" fillId="0" borderId="0" xfId="0" applyFont="1" applyAlignment="1"/>
    <xf numFmtId="0" fontId="6" fillId="8" borderId="6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/>
    </xf>
    <xf numFmtId="0" fontId="3" fillId="0" borderId="45" xfId="0" applyFont="1" applyBorder="1" applyAlignment="1"/>
    <xf numFmtId="0" fontId="6" fillId="8" borderId="6" xfId="0" applyFont="1" applyFill="1" applyBorder="1" applyAlignment="1">
      <alignment horizontal="right" vertical="center"/>
    </xf>
    <xf numFmtId="0" fontId="6" fillId="8" borderId="6" xfId="0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6" fillId="8" borderId="6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/>
    </xf>
    <xf numFmtId="0" fontId="26" fillId="8" borderId="3" xfId="0" applyFont="1" applyFill="1" applyBorder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vertical="center" wrapText="1"/>
    </xf>
    <xf numFmtId="0" fontId="29" fillId="0" borderId="45" xfId="0" applyFont="1" applyBorder="1" applyAlignment="1">
      <alignment horizontal="center" vertical="center" wrapText="1"/>
    </xf>
    <xf numFmtId="0" fontId="30" fillId="0" borderId="4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29" fillId="0" borderId="6" xfId="0" applyFont="1" applyBorder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0" fillId="0" borderId="0" xfId="0" applyFont="1" applyAlignment="1"/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8" borderId="27" xfId="0" applyFont="1" applyFill="1" applyBorder="1" applyAlignment="1" applyProtection="1">
      <alignment horizontal="left" vertical="center" wrapText="1"/>
      <protection locked="0"/>
    </xf>
    <xf numFmtId="0" fontId="6" fillId="8" borderId="28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6" fillId="8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25" fillId="13" borderId="39" xfId="0" applyFont="1" applyFill="1" applyBorder="1" applyAlignment="1" applyProtection="1">
      <alignment vertical="center"/>
      <protection locked="0"/>
    </xf>
    <xf numFmtId="0" fontId="25" fillId="13" borderId="40" xfId="0" applyFont="1" applyFill="1" applyBorder="1" applyAlignment="1" applyProtection="1">
      <alignment vertical="center"/>
      <protection locked="0"/>
    </xf>
    <xf numFmtId="0" fontId="26" fillId="13" borderId="40" xfId="0" applyFont="1" applyFill="1" applyBorder="1" applyAlignment="1" applyProtection="1">
      <alignment vertical="center"/>
      <protection locked="0"/>
    </xf>
    <xf numFmtId="0" fontId="26" fillId="13" borderId="41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wrapText="1"/>
      <protection locked="0"/>
    </xf>
    <xf numFmtId="0" fontId="3" fillId="0" borderId="37" xfId="0" applyFont="1" applyBorder="1" applyProtection="1">
      <protection locked="0"/>
    </xf>
    <xf numFmtId="0" fontId="0" fillId="0" borderId="37" xfId="0" applyFont="1" applyBorder="1" applyAlignme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0" fontId="6" fillId="8" borderId="6" xfId="0" applyFont="1" applyFill="1" applyBorder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right" vertical="center"/>
    </xf>
    <xf numFmtId="0" fontId="6" fillId="8" borderId="29" xfId="0" applyFont="1" applyFill="1" applyBorder="1" applyAlignment="1">
      <alignment horizontal="right" vertical="center"/>
    </xf>
    <xf numFmtId="0" fontId="25" fillId="2" borderId="37" xfId="0" applyFont="1" applyFill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1" fillId="2" borderId="37" xfId="0" applyFont="1" applyFill="1" applyBorder="1" applyAlignment="1">
      <alignment horizontal="center"/>
    </xf>
    <xf numFmtId="0" fontId="24" fillId="0" borderId="37" xfId="0" applyFont="1" applyBorder="1"/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25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14" fontId="10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vertical="top"/>
      <protection locked="0"/>
    </xf>
    <xf numFmtId="0" fontId="2" fillId="0" borderId="53" xfId="0" applyFont="1" applyBorder="1" applyAlignment="1" applyProtection="1">
      <alignment vertical="top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14" fontId="3" fillId="0" borderId="1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14" fontId="3" fillId="0" borderId="27" xfId="0" applyNumberFormat="1" applyFont="1" applyBorder="1" applyAlignment="1" applyProtection="1">
      <alignment horizontal="left" vertical="center"/>
      <protection locked="0"/>
    </xf>
    <xf numFmtId="14" fontId="3" fillId="0" borderId="28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2" fontId="11" fillId="0" borderId="19" xfId="0" applyNumberFormat="1" applyFont="1" applyBorder="1" applyAlignment="1" applyProtection="1">
      <alignment horizontal="center" vertical="center" wrapText="1"/>
      <protection locked="0"/>
    </xf>
    <xf numFmtId="2" fontId="11" fillId="0" borderId="31" xfId="0" applyNumberFormat="1" applyFont="1" applyBorder="1" applyAlignment="1" applyProtection="1">
      <alignment horizontal="center" vertical="center" wrapText="1"/>
      <protection locked="0"/>
    </xf>
    <xf numFmtId="0" fontId="6" fillId="8" borderId="42" xfId="0" applyFont="1" applyFill="1" applyBorder="1" applyAlignment="1" applyProtection="1">
      <alignment horizontal="center" vertical="center" wrapText="1"/>
      <protection locked="0"/>
    </xf>
    <xf numFmtId="0" fontId="6" fillId="8" borderId="43" xfId="0" applyFont="1" applyFill="1" applyBorder="1" applyAlignment="1" applyProtection="1">
      <alignment horizontal="center" vertical="center" wrapText="1"/>
      <protection locked="0"/>
    </xf>
    <xf numFmtId="0" fontId="6" fillId="8" borderId="44" xfId="0" applyFont="1" applyFill="1" applyBorder="1" applyAlignment="1" applyProtection="1">
      <alignment horizontal="center" vertical="center" wrapText="1"/>
      <protection locked="0"/>
    </xf>
    <xf numFmtId="0" fontId="6" fillId="8" borderId="27" xfId="0" applyFont="1" applyFill="1" applyBorder="1" applyAlignment="1" applyProtection="1">
      <alignment horizontal="left" vertical="center" wrapText="1"/>
      <protection locked="0"/>
    </xf>
    <xf numFmtId="0" fontId="6" fillId="8" borderId="28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3" fontId="3" fillId="0" borderId="27" xfId="0" applyNumberFormat="1" applyFont="1" applyBorder="1" applyAlignment="1" applyProtection="1">
      <alignment horizontal="left" vertical="center"/>
      <protection locked="0"/>
    </xf>
    <xf numFmtId="0" fontId="6" fillId="8" borderId="49" xfId="0" applyFont="1" applyFill="1" applyBorder="1" applyAlignment="1" applyProtection="1">
      <alignment horizontal="center" vertical="center" wrapText="1"/>
      <protection locked="0"/>
    </xf>
    <xf numFmtId="0" fontId="6" fillId="8" borderId="50" xfId="0" applyFont="1" applyFill="1" applyBorder="1" applyAlignment="1" applyProtection="1">
      <alignment horizontal="center" vertical="center" wrapText="1"/>
      <protection locked="0"/>
    </xf>
    <xf numFmtId="0" fontId="6" fillId="8" borderId="51" xfId="0" applyFont="1" applyFill="1" applyBorder="1" applyAlignment="1" applyProtection="1">
      <alignment horizontal="center" vertical="center" wrapText="1"/>
      <protection locked="0"/>
    </xf>
    <xf numFmtId="0" fontId="6" fillId="8" borderId="54" xfId="0" applyFont="1" applyFill="1" applyBorder="1" applyAlignment="1" applyProtection="1">
      <alignment horizontal="center" vertical="center" wrapText="1"/>
      <protection locked="0"/>
    </xf>
    <xf numFmtId="0" fontId="6" fillId="8" borderId="37" xfId="0" applyFont="1" applyFill="1" applyBorder="1" applyAlignment="1" applyProtection="1">
      <alignment horizontal="center" vertical="center" wrapText="1"/>
      <protection locked="0"/>
    </xf>
    <xf numFmtId="0" fontId="6" fillId="8" borderId="55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left" vertical="center"/>
      <protection locked="0"/>
    </xf>
    <xf numFmtId="0" fontId="11" fillId="0" borderId="41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6" fillId="8" borderId="52" xfId="0" applyFont="1" applyFill="1" applyBorder="1" applyAlignment="1" applyProtection="1">
      <alignment horizontal="center" vertical="center"/>
      <protection locked="0"/>
    </xf>
    <xf numFmtId="0" fontId="6" fillId="8" borderId="40" xfId="0" applyFont="1" applyFill="1" applyBorder="1" applyAlignment="1" applyProtection="1">
      <alignment horizontal="center" vertical="center"/>
      <protection locked="0"/>
    </xf>
    <xf numFmtId="0" fontId="6" fillId="8" borderId="53" xfId="0" applyFont="1" applyFill="1" applyBorder="1" applyAlignment="1" applyProtection="1">
      <alignment horizontal="center" vertical="center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6" fillId="8" borderId="46" xfId="0" applyFont="1" applyFill="1" applyBorder="1" applyAlignment="1" applyProtection="1">
      <alignment horizontal="center" vertical="center"/>
      <protection locked="0"/>
    </xf>
    <xf numFmtId="0" fontId="6" fillId="8" borderId="47" xfId="0" applyFont="1" applyFill="1" applyBorder="1" applyAlignment="1" applyProtection="1">
      <alignment horizontal="center" vertical="center"/>
      <protection locked="0"/>
    </xf>
    <xf numFmtId="0" fontId="6" fillId="8" borderId="48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25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vertical="center"/>
    </xf>
    <xf numFmtId="0" fontId="26" fillId="8" borderId="45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4" fillId="0" borderId="45" xfId="0" applyFont="1" applyBorder="1" applyAlignment="1">
      <alignment vertical="center"/>
    </xf>
    <xf numFmtId="0" fontId="26" fillId="8" borderId="2" xfId="0" applyFont="1" applyFill="1" applyBorder="1" applyAlignment="1">
      <alignment horizontal="justify" vertical="center" wrapText="1"/>
    </xf>
    <xf numFmtId="0" fontId="26" fillId="8" borderId="25" xfId="0" applyFont="1" applyFill="1" applyBorder="1" applyAlignment="1">
      <alignment horizontal="justify" vertical="center" wrapText="1"/>
    </xf>
    <xf numFmtId="0" fontId="26" fillId="8" borderId="3" xfId="0" applyFont="1" applyFill="1" applyBorder="1" applyAlignment="1">
      <alignment horizontal="justify" vertical="center" wrapText="1"/>
    </xf>
    <xf numFmtId="0" fontId="26" fillId="8" borderId="19" xfId="0" applyFont="1" applyFill="1" applyBorder="1" applyAlignment="1">
      <alignment horizontal="justify" vertical="center" wrapText="1"/>
    </xf>
    <xf numFmtId="0" fontId="26" fillId="8" borderId="31" xfId="0" applyFont="1" applyFill="1" applyBorder="1" applyAlignment="1">
      <alignment horizontal="justify" vertical="center" wrapText="1"/>
    </xf>
    <xf numFmtId="0" fontId="26" fillId="8" borderId="30" xfId="0" applyFont="1" applyFill="1" applyBorder="1" applyAlignment="1">
      <alignment horizontal="justify" vertical="center" wrapText="1"/>
    </xf>
    <xf numFmtId="0" fontId="26" fillId="8" borderId="36" xfId="0" applyFont="1" applyFill="1" applyBorder="1" applyAlignment="1">
      <alignment horizontal="justify" vertical="center" wrapText="1"/>
    </xf>
    <xf numFmtId="0" fontId="26" fillId="8" borderId="37" xfId="0" applyFont="1" applyFill="1" applyBorder="1" applyAlignment="1">
      <alignment horizontal="justify" vertical="center" wrapText="1"/>
    </xf>
    <xf numFmtId="0" fontId="26" fillId="8" borderId="38" xfId="0" applyFont="1" applyFill="1" applyBorder="1" applyAlignment="1">
      <alignment horizontal="justify" vertical="center" wrapText="1"/>
    </xf>
    <xf numFmtId="0" fontId="26" fillId="8" borderId="27" xfId="0" applyFont="1" applyFill="1" applyBorder="1" applyAlignment="1">
      <alignment horizontal="justify" vertical="center" wrapText="1"/>
    </xf>
    <xf numFmtId="0" fontId="26" fillId="8" borderId="24" xfId="0" applyFont="1" applyFill="1" applyBorder="1" applyAlignment="1">
      <alignment horizontal="justify" vertical="center" wrapText="1"/>
    </xf>
    <xf numFmtId="0" fontId="26" fillId="8" borderId="28" xfId="0" applyFont="1" applyFill="1" applyBorder="1" applyAlignment="1">
      <alignment horizontal="justify" vertical="center" wrapText="1"/>
    </xf>
    <xf numFmtId="0" fontId="26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6" fillId="8" borderId="8" xfId="0" applyFont="1" applyFill="1" applyBorder="1" applyAlignment="1">
      <alignment horizontal="justify" vertical="center" wrapText="1"/>
    </xf>
    <xf numFmtId="0" fontId="26" fillId="8" borderId="35" xfId="0" applyFont="1" applyFill="1" applyBorder="1" applyAlignment="1">
      <alignment horizontal="justify" vertical="center" wrapText="1"/>
    </xf>
    <xf numFmtId="0" fontId="26" fillId="8" borderId="29" xfId="0" applyFont="1" applyFill="1" applyBorder="1" applyAlignment="1">
      <alignment horizontal="justify" vertical="center" wrapText="1"/>
    </xf>
    <xf numFmtId="0" fontId="32" fillId="0" borderId="39" xfId="0" applyFont="1" applyBorder="1" applyAlignment="1">
      <alignment horizontal="justify" vertical="center" wrapText="1"/>
    </xf>
    <xf numFmtId="0" fontId="28" fillId="0" borderId="40" xfId="0" applyFont="1" applyBorder="1" applyAlignment="1">
      <alignment horizontal="justify" vertical="center"/>
    </xf>
    <xf numFmtId="0" fontId="28" fillId="0" borderId="41" xfId="0" applyFont="1" applyBorder="1" applyAlignment="1">
      <alignment horizontal="justify" vertical="center"/>
    </xf>
    <xf numFmtId="0" fontId="32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0" fontId="31" fillId="0" borderId="39" xfId="0" applyFont="1" applyBorder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6" fillId="8" borderId="39" xfId="0" applyFont="1" applyFill="1" applyBorder="1" applyAlignment="1">
      <alignment horizontal="center" vertical="center" wrapText="1"/>
    </xf>
    <xf numFmtId="0" fontId="26" fillId="8" borderId="40" xfId="0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6" fillId="8" borderId="49" xfId="0" applyFont="1" applyFill="1" applyBorder="1" applyAlignment="1">
      <alignment horizontal="center" vertical="center" wrapText="1"/>
    </xf>
    <xf numFmtId="0" fontId="26" fillId="8" borderId="50" xfId="0" applyFont="1" applyFill="1" applyBorder="1" applyAlignment="1">
      <alignment horizontal="center" vertical="center" wrapText="1"/>
    </xf>
    <xf numFmtId="0" fontId="26" fillId="8" borderId="51" xfId="0" applyFont="1" applyFill="1" applyBorder="1" applyAlignment="1">
      <alignment horizontal="center" vertical="center" wrapText="1"/>
    </xf>
    <xf numFmtId="0" fontId="26" fillId="8" borderId="54" xfId="0" applyFont="1" applyFill="1" applyBorder="1" applyAlignment="1">
      <alignment horizontal="center" vertical="center" wrapText="1"/>
    </xf>
    <xf numFmtId="0" fontId="26" fillId="8" borderId="37" xfId="0" applyFont="1" applyFill="1" applyBorder="1" applyAlignment="1">
      <alignment horizontal="center" vertical="center" wrapText="1"/>
    </xf>
    <xf numFmtId="0" fontId="26" fillId="8" borderId="55" xfId="0" applyFont="1" applyFill="1" applyBorder="1" applyAlignment="1">
      <alignment horizontal="center" vertical="center" wrapText="1"/>
    </xf>
    <xf numFmtId="0" fontId="26" fillId="8" borderId="42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center" vertical="center" wrapText="1"/>
    </xf>
    <xf numFmtId="0" fontId="26" fillId="8" borderId="44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0" fontId="15" fillId="0" borderId="45" xfId="0" applyFont="1" applyBorder="1" applyAlignment="1">
      <alignment horizontal="center" vertical="top" wrapText="1"/>
    </xf>
    <xf numFmtId="0" fontId="2" fillId="0" borderId="45" xfId="0" applyFont="1" applyBorder="1"/>
    <xf numFmtId="0" fontId="16" fillId="4" borderId="35" xfId="0" applyFont="1" applyFill="1" applyBorder="1" applyAlignment="1">
      <alignment wrapText="1"/>
    </xf>
    <xf numFmtId="0" fontId="2" fillId="0" borderId="26" xfId="0" applyFont="1" applyBorder="1"/>
    <xf numFmtId="0" fontId="2" fillId="0" borderId="9" xfId="0" applyFont="1" applyBorder="1"/>
    <xf numFmtId="0" fontId="10" fillId="9" borderId="36" xfId="0" applyFont="1" applyFill="1" applyBorder="1" applyAlignment="1">
      <alignment horizontal="left" vertic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6" fillId="4" borderId="8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6" fillId="4" borderId="2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25" xfId="0" applyFont="1" applyBorder="1"/>
    <xf numFmtId="0" fontId="10" fillId="9" borderId="11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1" fillId="4" borderId="19" xfId="0" applyFont="1" applyFill="1" applyBorder="1" applyAlignment="1">
      <alignment horizontal="center" vertical="top" wrapText="1"/>
    </xf>
    <xf numFmtId="0" fontId="2" fillId="0" borderId="30" xfId="0" applyFont="1" applyBorder="1"/>
    <xf numFmtId="0" fontId="0" fillId="0" borderId="24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" fillId="0" borderId="3" xfId="0" applyFont="1" applyBorder="1"/>
    <xf numFmtId="0" fontId="16" fillId="5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5" borderId="25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/>
    </xf>
    <xf numFmtId="0" fontId="16" fillId="4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18" fillId="4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2" fontId="13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3629025</xdr:colOff>
      <xdr:row>0</xdr:row>
      <xdr:rowOff>19050</xdr:rowOff>
    </xdr:from>
    <xdr:ext cx="2276475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0" y="19050"/>
          <a:ext cx="2276475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50</xdr:row>
      <xdr:rowOff>152280</xdr:rowOff>
    </xdr:from>
    <xdr:to>
      <xdr:col>5</xdr:col>
      <xdr:colOff>418680</xdr:colOff>
      <xdr:row>51</xdr:row>
      <xdr:rowOff>199695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1405" y="14449305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50</xdr:row>
      <xdr:rowOff>152280</xdr:rowOff>
    </xdr:from>
    <xdr:to>
      <xdr:col>4</xdr:col>
      <xdr:colOff>637920</xdr:colOff>
      <xdr:row>51</xdr:row>
      <xdr:rowOff>199695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34155" y="14449305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50</xdr:row>
      <xdr:rowOff>152280</xdr:rowOff>
    </xdr:from>
    <xdr:to>
      <xdr:col>5</xdr:col>
      <xdr:colOff>418320</xdr:colOff>
      <xdr:row>51</xdr:row>
      <xdr:rowOff>199335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91405" y="14449305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50</xdr:row>
      <xdr:rowOff>152280</xdr:rowOff>
    </xdr:from>
    <xdr:to>
      <xdr:col>4</xdr:col>
      <xdr:colOff>637560</xdr:colOff>
      <xdr:row>51</xdr:row>
      <xdr:rowOff>199335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34155" y="14449305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50</xdr:row>
      <xdr:rowOff>152400</xdr:rowOff>
    </xdr:from>
    <xdr:to>
      <xdr:col>5</xdr:col>
      <xdr:colOff>419100</xdr:colOff>
      <xdr:row>52</xdr:row>
      <xdr:rowOff>0</xdr:rowOff>
    </xdr:to>
    <xdr:sp macro="" textlink="">
      <xdr:nvSpPr>
        <xdr:cNvPr id="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191375" y="144494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50</xdr:row>
      <xdr:rowOff>152400</xdr:rowOff>
    </xdr:from>
    <xdr:to>
      <xdr:col>4</xdr:col>
      <xdr:colOff>638175</xdr:colOff>
      <xdr:row>52</xdr:row>
      <xdr:rowOff>0</xdr:rowOff>
    </xdr:to>
    <xdr:sp macro="" textlink="">
      <xdr:nvSpPr>
        <xdr:cNvPr id="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334125" y="14449425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50</xdr:row>
          <xdr:rowOff>152400</xdr:rowOff>
        </xdr:from>
        <xdr:to>
          <xdr:col>5</xdr:col>
          <xdr:colOff>419100</xdr:colOff>
          <xdr:row>51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50</xdr:row>
          <xdr:rowOff>152400</xdr:rowOff>
        </xdr:from>
        <xdr:to>
          <xdr:col>4</xdr:col>
          <xdr:colOff>638175</xdr:colOff>
          <xdr:row>51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19050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0</xdr:row>
      <xdr:rowOff>19050</xdr:rowOff>
    </xdr:from>
    <xdr:ext cx="419100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0" y="19050"/>
          <a:ext cx="4191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topLeftCell="A3" zoomScale="120" zoomScaleNormal="120" workbookViewId="0">
      <selection activeCell="G19" sqref="G19"/>
    </sheetView>
  </sheetViews>
  <sheetFormatPr baseColWidth="10" defaultColWidth="14.42578125" defaultRowHeight="15" customHeight="1" x14ac:dyDescent="0.25"/>
  <cols>
    <col min="1" max="1" width="22.7109375" style="60" customWidth="1"/>
    <col min="2" max="2" width="81.28515625" style="60" customWidth="1"/>
    <col min="3" max="25" width="11.42578125" style="60" customWidth="1"/>
    <col min="26" max="16384" width="14.42578125" style="60"/>
  </cols>
  <sheetData>
    <row r="1" spans="1:25" s="61" customFormat="1" x14ac:dyDescent="0.25">
      <c r="A1" s="129" t="s">
        <v>187</v>
      </c>
      <c r="B1" s="13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61" customFormat="1" x14ac:dyDescent="0.25">
      <c r="A2" s="63"/>
      <c r="B2" s="6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61" customFormat="1" x14ac:dyDescent="0.25">
      <c r="A3" s="131"/>
      <c r="B3" s="13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 s="61" customFormat="1" x14ac:dyDescent="0.25">
      <c r="A4" s="62" t="s">
        <v>188</v>
      </c>
      <c r="B4" s="6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s="61" customFormat="1" x14ac:dyDescent="0.25">
      <c r="A5" s="62" t="s">
        <v>189</v>
      </c>
      <c r="B5" s="6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s="61" customFormat="1" ht="15" customHeight="1" x14ac:dyDescent="0.25">
      <c r="A6" s="62" t="s">
        <v>8</v>
      </c>
      <c r="B6" s="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s="61" customFormat="1" ht="15" customHeight="1" x14ac:dyDescent="0.25">
      <c r="A7" s="62" t="s">
        <v>9</v>
      </c>
      <c r="B7" s="6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x14ac:dyDescent="0.2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25">
      <c r="A9" s="125" t="s">
        <v>214</v>
      </c>
      <c r="B9" s="12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3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5">
      <c r="A11" s="125" t="s">
        <v>0</v>
      </c>
      <c r="B11" s="12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65" t="s">
        <v>1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65" t="s">
        <v>3</v>
      </c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" customHeight="1" x14ac:dyDescent="0.25">
      <c r="A14" s="65" t="s">
        <v>4</v>
      </c>
      <c r="B14" s="9"/>
      <c r="C14" s="10" t="str">
        <f>IFERROR(VLOOKUP(C13,#REF!,5,0),"SI EL NRO. DE CEDULA INGRESADO NO SE ENCUENTRA AGREGAR NOMBRES Y APELLIDOS")</f>
        <v>SI EL NRO. DE CEDULA INGRESADO NO SE ENCUENTRA AGREGAR NOMBRES Y APELLIDOS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65" t="s">
        <v>190</v>
      </c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1" customFormat="1" x14ac:dyDescent="0.25">
      <c r="A16" s="65" t="s">
        <v>191</v>
      </c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65" t="s">
        <v>5</v>
      </c>
      <c r="B17" s="11" t="s">
        <v>215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27" t="s">
        <v>6</v>
      </c>
      <c r="B18" s="12">
        <v>5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2.25" customHeight="1" x14ac:dyDescent="0.25">
      <c r="A19" s="128"/>
      <c r="B19" s="14" t="str">
        <f>IFERROR(VLOOKUP(CABECERA!B18,parametros!B8:I12,2,0),"AGREGUE UN GRUPO VALIDO EN LA CELDA DE ARRIBA")</f>
        <v>MANDOS MEDIOS Y DIRECTIVOS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5" customHeight="1" x14ac:dyDescent="0.25">
      <c r="A20" s="66" t="s">
        <v>7</v>
      </c>
      <c r="B20" s="1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25">
      <c r="A21" s="65" t="s">
        <v>8</v>
      </c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25">
      <c r="A22" s="65" t="s">
        <v>9</v>
      </c>
      <c r="B22" s="1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7"/>
      <c r="B23" s="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62" t="s">
        <v>3</v>
      </c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62" t="s">
        <v>10</v>
      </c>
      <c r="B25" s="5"/>
      <c r="C25" s="19" t="str">
        <f>IFERROR(VLOOKUP(C24,#REF!,5,0),"SI EL NRO. DE CEDULA INGRESADO NO SE ENCUENTRA AGREGAR NOMBRES Y APELLIDOS")</f>
        <v>SI EL NRO. DE CEDULA INGRESADO NO SE ENCUENTRA AGREGAR NOMBRES Y APELLIDOS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5">
    <mergeCell ref="A9:B9"/>
    <mergeCell ref="A11:B11"/>
    <mergeCell ref="A18:A19"/>
    <mergeCell ref="A1:B1"/>
    <mergeCell ref="A3:B3"/>
  </mergeCells>
  <dataValidations disablePrompts="1" count="3">
    <dataValidation type="decimal" operator="greaterThan" allowBlank="1" showInputMessage="1" showErrorMessage="1" prompt="ATENCION - INGRESE EL NRO DE CEDULA" sqref="B13">
      <formula1>0</formula1>
    </dataValidation>
    <dataValidation type="decimal" operator="greaterThan" allowBlank="1" showInputMessage="1" showErrorMessage="1" prompt="ATENCION - INGRESE SOLO NRO DE CEDULA" sqref="B24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8"/>
  <sheetViews>
    <sheetView showGridLines="0" tabSelected="1" topLeftCell="A17" zoomScale="80" zoomScaleNormal="80" workbookViewId="0">
      <selection activeCell="J24" sqref="J24"/>
    </sheetView>
  </sheetViews>
  <sheetFormatPr baseColWidth="10" defaultColWidth="14.42578125" defaultRowHeight="15" customHeight="1" x14ac:dyDescent="0.25"/>
  <cols>
    <col min="1" max="1" width="23" style="87" customWidth="1"/>
    <col min="2" max="2" width="11" style="87" customWidth="1"/>
    <col min="3" max="3" width="14.28515625" style="87" customWidth="1"/>
    <col min="4" max="4" width="43" style="87" customWidth="1"/>
    <col min="5" max="5" width="16.28515625" style="87" customWidth="1"/>
    <col min="6" max="6" width="11.5703125" style="87" customWidth="1"/>
    <col min="7" max="8" width="13.28515625" style="87" customWidth="1"/>
    <col min="9" max="9" width="11.42578125" style="87" customWidth="1"/>
    <col min="10" max="10" width="35.140625" style="87" customWidth="1"/>
    <col min="11" max="26" width="11.42578125" style="87" customWidth="1"/>
    <col min="27" max="16384" width="14.42578125" style="87"/>
  </cols>
  <sheetData>
    <row r="1" spans="1:26" ht="42.75" customHeight="1" x14ac:dyDescent="0.25">
      <c r="A1" s="200" t="s">
        <v>192</v>
      </c>
      <c r="B1" s="200"/>
      <c r="C1" s="200"/>
      <c r="D1" s="200"/>
      <c r="E1" s="200"/>
      <c r="F1" s="200"/>
      <c r="G1" s="200"/>
      <c r="H1" s="200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s="86" customFormat="1" x14ac:dyDescent="0.25">
      <c r="A2" s="88" t="s">
        <v>188</v>
      </c>
      <c r="B2" s="201"/>
      <c r="C2" s="201"/>
      <c r="D2" s="201"/>
      <c r="E2" s="201"/>
      <c r="F2" s="201"/>
      <c r="G2" s="201"/>
      <c r="H2" s="201"/>
    </row>
    <row r="3" spans="1:26" s="86" customFormat="1" x14ac:dyDescent="0.25">
      <c r="A3" s="88" t="s">
        <v>189</v>
      </c>
      <c r="B3" s="201"/>
      <c r="C3" s="201"/>
      <c r="D3" s="201"/>
      <c r="E3" s="201"/>
      <c r="F3" s="201"/>
      <c r="G3" s="201"/>
      <c r="H3" s="201"/>
    </row>
    <row r="4" spans="1:26" s="86" customFormat="1" ht="15" customHeight="1" x14ac:dyDescent="0.25">
      <c r="A4" s="88" t="s">
        <v>8</v>
      </c>
      <c r="B4" s="201"/>
      <c r="C4" s="201"/>
      <c r="D4" s="201"/>
      <c r="E4" s="201"/>
      <c r="F4" s="201"/>
      <c r="G4" s="201"/>
      <c r="H4" s="201"/>
    </row>
    <row r="5" spans="1:26" s="86" customFormat="1" ht="15" customHeight="1" x14ac:dyDescent="0.25">
      <c r="A5" s="88" t="s">
        <v>9</v>
      </c>
      <c r="B5" s="201"/>
      <c r="C5" s="201"/>
      <c r="D5" s="201"/>
      <c r="E5" s="201"/>
      <c r="F5" s="201"/>
      <c r="G5" s="201"/>
      <c r="H5" s="201"/>
    </row>
    <row r="6" spans="1:26" ht="11.25" hidden="1" customHeight="1" x14ac:dyDescent="0.25">
      <c r="A6" s="89"/>
      <c r="B6" s="89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x14ac:dyDescent="0.25">
      <c r="A7" s="90"/>
      <c r="B7" s="90"/>
      <c r="C7" s="90"/>
      <c r="D7" s="90"/>
      <c r="E7" s="90"/>
      <c r="F7" s="90"/>
      <c r="G7" s="90"/>
      <c r="H7" s="90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30.75" customHeight="1" x14ac:dyDescent="0.25">
      <c r="A8" s="194" t="str">
        <f>CONCATENATE("EVALUACIÓN DE DESEMPEÑO - ","PERSONAL ",CABECERA!B12)</f>
        <v xml:space="preserve">EVALUACIÓN DE DESEMPEÑO - PERSONAL </v>
      </c>
      <c r="B8" s="195"/>
      <c r="C8" s="195"/>
      <c r="D8" s="195"/>
      <c r="E8" s="195"/>
      <c r="F8" s="195"/>
      <c r="G8" s="195"/>
      <c r="H8" s="19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5" customHeight="1" x14ac:dyDescent="0.25">
      <c r="A9" s="197" t="str">
        <f>CONCATENATE("GRUPO  ",CABECERA!B18," - ",CABECERA!B19)</f>
        <v>GRUPO  5 - MANDOS MEDIOS Y DIRECTIVOS</v>
      </c>
      <c r="B9" s="198"/>
      <c r="C9" s="198"/>
      <c r="D9" s="198"/>
      <c r="E9" s="198"/>
      <c r="F9" s="198"/>
      <c r="G9" s="198"/>
      <c r="H9" s="199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5" customHeight="1" x14ac:dyDescent="0.25">
      <c r="A10" s="185" t="str">
        <f>CABECERA!A9</f>
        <v xml:space="preserve"> PERIODO DE EVALUACIÓN: </v>
      </c>
      <c r="B10" s="186"/>
      <c r="C10" s="186"/>
      <c r="D10" s="186"/>
      <c r="E10" s="186"/>
      <c r="F10" s="186"/>
      <c r="G10" s="186"/>
      <c r="H10" s="187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27.75" customHeight="1" x14ac:dyDescent="0.25">
      <c r="A11" s="208" t="s">
        <v>11</v>
      </c>
      <c r="B11" s="209"/>
      <c r="C11" s="209"/>
      <c r="D11" s="209"/>
      <c r="E11" s="209"/>
      <c r="F11" s="209"/>
      <c r="G11" s="209"/>
      <c r="H11" s="210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30" customHeight="1" x14ac:dyDescent="0.25">
      <c r="A12" s="188" t="s">
        <v>4</v>
      </c>
      <c r="B12" s="189"/>
      <c r="C12" s="190">
        <f>CABECERA!B14</f>
        <v>0</v>
      </c>
      <c r="D12" s="191"/>
      <c r="E12" s="192" t="s">
        <v>12</v>
      </c>
      <c r="F12" s="191"/>
      <c r="G12" s="193">
        <f>CABECERA!B13</f>
        <v>0</v>
      </c>
      <c r="H12" s="191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30" customHeight="1" x14ac:dyDescent="0.25">
      <c r="A13" s="91" t="s">
        <v>190</v>
      </c>
      <c r="B13" s="92"/>
      <c r="C13" s="93">
        <f>+CABECERA!B15</f>
        <v>0</v>
      </c>
      <c r="D13" s="94"/>
      <c r="E13" s="169" t="s">
        <v>13</v>
      </c>
      <c r="F13" s="170"/>
      <c r="G13" s="173" t="str">
        <f>CABECERA!B17</f>
        <v>_</v>
      </c>
      <c r="H13" s="174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30" customHeight="1" x14ac:dyDescent="0.25">
      <c r="A14" s="165" t="s">
        <v>191</v>
      </c>
      <c r="B14" s="166"/>
      <c r="C14" s="167">
        <f>+CABECERA!B16</f>
        <v>0</v>
      </c>
      <c r="D14" s="168"/>
      <c r="E14" s="171"/>
      <c r="F14" s="172"/>
      <c r="G14" s="175"/>
      <c r="H14" s="17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30" customHeight="1" x14ac:dyDescent="0.25">
      <c r="A15" s="165" t="s">
        <v>7</v>
      </c>
      <c r="B15" s="166"/>
      <c r="C15" s="177">
        <f>CABECERA!B20</f>
        <v>0</v>
      </c>
      <c r="D15" s="145"/>
      <c r="E15" s="145"/>
      <c r="F15" s="145"/>
      <c r="G15" s="145"/>
      <c r="H15" s="14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30" customHeight="1" x14ac:dyDescent="0.25">
      <c r="A16" s="165" t="s">
        <v>8</v>
      </c>
      <c r="B16" s="166"/>
      <c r="C16" s="177">
        <f>CABECERA!B21</f>
        <v>0</v>
      </c>
      <c r="D16" s="146"/>
      <c r="E16" s="95" t="s">
        <v>9</v>
      </c>
      <c r="F16" s="150">
        <f>CABECERA!B22</f>
        <v>0</v>
      </c>
      <c r="G16" s="145"/>
      <c r="H16" s="14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30" customHeight="1" x14ac:dyDescent="0.25">
      <c r="A17" s="96"/>
      <c r="B17" s="97"/>
      <c r="C17" s="98"/>
      <c r="D17" s="97"/>
      <c r="E17" s="99"/>
      <c r="F17" s="100"/>
      <c r="G17" s="97"/>
      <c r="H17" s="97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25.5" customHeight="1" x14ac:dyDescent="0.25">
      <c r="A18" s="217" t="s">
        <v>176</v>
      </c>
      <c r="B18" s="218"/>
      <c r="C18" s="218"/>
      <c r="D18" s="218"/>
      <c r="E18" s="218"/>
      <c r="F18" s="218"/>
      <c r="G18" s="218"/>
      <c r="H18" s="219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8.75" customHeight="1" x14ac:dyDescent="0.25">
      <c r="A19" s="211">
        <v>1</v>
      </c>
      <c r="B19" s="212"/>
      <c r="C19" s="212"/>
      <c r="D19" s="212"/>
      <c r="E19" s="212"/>
      <c r="F19" s="212"/>
      <c r="G19" s="212"/>
      <c r="H19" s="213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8.75" customHeight="1" x14ac:dyDescent="0.25">
      <c r="A20" s="211">
        <v>2</v>
      </c>
      <c r="B20" s="212"/>
      <c r="C20" s="212"/>
      <c r="D20" s="212"/>
      <c r="E20" s="212"/>
      <c r="F20" s="212"/>
      <c r="G20" s="212"/>
      <c r="H20" s="213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8.75" customHeight="1" x14ac:dyDescent="0.25">
      <c r="A21" s="211">
        <v>3</v>
      </c>
      <c r="B21" s="212"/>
      <c r="C21" s="212"/>
      <c r="D21" s="212"/>
      <c r="E21" s="212"/>
      <c r="F21" s="212"/>
      <c r="G21" s="212"/>
      <c r="H21" s="213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48" customHeight="1" x14ac:dyDescent="0.25">
      <c r="A22" s="221" t="s">
        <v>14</v>
      </c>
      <c r="B22" s="222"/>
      <c r="C22" s="222"/>
      <c r="D22" s="223"/>
      <c r="E22" s="101" t="s">
        <v>15</v>
      </c>
      <c r="F22" s="101" t="s">
        <v>186</v>
      </c>
      <c r="G22" s="101" t="s">
        <v>193</v>
      </c>
      <c r="H22" s="101" t="s">
        <v>16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" customHeight="1" x14ac:dyDescent="0.25">
      <c r="A23" s="224"/>
      <c r="B23" s="145"/>
      <c r="C23" s="145"/>
      <c r="D23" s="145"/>
      <c r="E23" s="145"/>
      <c r="F23" s="145"/>
      <c r="G23" s="145"/>
      <c r="H23" s="14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8.75" customHeight="1" x14ac:dyDescent="0.25">
      <c r="A24" s="133" t="s">
        <v>17</v>
      </c>
      <c r="B24" s="134"/>
      <c r="C24" s="134"/>
      <c r="D24" s="135"/>
      <c r="E24" s="133"/>
      <c r="F24" s="134"/>
      <c r="G24" s="134"/>
      <c r="H24" s="135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5" customHeight="1" x14ac:dyDescent="0.25">
      <c r="A25" s="142" t="s">
        <v>18</v>
      </c>
      <c r="B25" s="143"/>
      <c r="C25" s="139"/>
      <c r="D25" s="102" t="s">
        <v>19</v>
      </c>
      <c r="E25" s="122">
        <v>12</v>
      </c>
      <c r="F25" s="103"/>
      <c r="G25" s="122">
        <f>VLOOKUP(EDD!F25,parametros!$C$39:$D$43,2,0)</f>
        <v>0</v>
      </c>
      <c r="H25" s="329">
        <f t="shared" ref="H25:H28" si="0">IFERROR(+E25*G25/100,"")</f>
        <v>0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5.75" customHeight="1" x14ac:dyDescent="0.25">
      <c r="A26" s="181"/>
      <c r="B26" s="159"/>
      <c r="C26" s="182"/>
      <c r="D26" s="102" t="s">
        <v>20</v>
      </c>
      <c r="E26" s="123">
        <v>10</v>
      </c>
      <c r="F26" s="103"/>
      <c r="G26" s="122">
        <f>VLOOKUP(EDD!F26,parametros!$C$39:$D$43,2,0)</f>
        <v>0</v>
      </c>
      <c r="H26" s="329">
        <f t="shared" si="0"/>
        <v>0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15.75" customHeight="1" x14ac:dyDescent="0.25">
      <c r="A27" s="181"/>
      <c r="B27" s="159"/>
      <c r="C27" s="182"/>
      <c r="D27" s="102" t="s">
        <v>21</v>
      </c>
      <c r="E27" s="122">
        <v>5</v>
      </c>
      <c r="F27" s="103"/>
      <c r="G27" s="122">
        <f>VLOOKUP(EDD!F27,parametros!$C$39:$D$43,2,0)</f>
        <v>0</v>
      </c>
      <c r="H27" s="329">
        <f t="shared" si="0"/>
        <v>0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15.75" customHeight="1" x14ac:dyDescent="0.25">
      <c r="A28" s="140"/>
      <c r="B28" s="137"/>
      <c r="C28" s="141"/>
      <c r="D28" s="102" t="s">
        <v>22</v>
      </c>
      <c r="E28" s="122">
        <v>13</v>
      </c>
      <c r="F28" s="103"/>
      <c r="G28" s="122">
        <f>VLOOKUP(EDD!F28,parametros!$C$39:$D$43,2,0)</f>
        <v>0</v>
      </c>
      <c r="H28" s="329">
        <f t="shared" si="0"/>
        <v>0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5.75" customHeight="1" x14ac:dyDescent="0.25">
      <c r="A29" s="144" t="s">
        <v>23</v>
      </c>
      <c r="B29" s="145"/>
      <c r="C29" s="145"/>
      <c r="D29" s="146"/>
      <c r="E29" s="124">
        <f>SUM(E25:E28)</f>
        <v>40</v>
      </c>
      <c r="F29" s="183"/>
      <c r="G29" s="184"/>
      <c r="H29" s="184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15" customHeight="1" x14ac:dyDescent="0.25">
      <c r="A30" s="152"/>
      <c r="B30" s="153"/>
      <c r="C30" s="153"/>
      <c r="D30" s="153"/>
      <c r="E30" s="153"/>
      <c r="F30" s="153"/>
      <c r="G30" s="153"/>
      <c r="H30" s="154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18.75" customHeight="1" x14ac:dyDescent="0.25">
      <c r="A31" s="133" t="s">
        <v>24</v>
      </c>
      <c r="B31" s="134"/>
      <c r="C31" s="134"/>
      <c r="D31" s="135"/>
      <c r="E31" s="133"/>
      <c r="F31" s="134"/>
      <c r="G31" s="134"/>
      <c r="H31" s="135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15" customHeight="1" x14ac:dyDescent="0.25">
      <c r="A32" s="178" t="s">
        <v>25</v>
      </c>
      <c r="B32" s="138" t="s">
        <v>26</v>
      </c>
      <c r="C32" s="139"/>
      <c r="D32" s="102" t="s">
        <v>27</v>
      </c>
      <c r="E32" s="122">
        <v>8</v>
      </c>
      <c r="F32" s="103"/>
      <c r="G32" s="122">
        <f>VLOOKUP(EDD!F32,parametros!$C$39:$D$43,2,0)</f>
        <v>0</v>
      </c>
      <c r="H32" s="329">
        <f t="shared" ref="H32:H39" si="1">IFERROR(+E32*G32/100,"")</f>
        <v>0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15.75" customHeight="1" x14ac:dyDescent="0.25">
      <c r="A33" s="179"/>
      <c r="B33" s="181"/>
      <c r="C33" s="182"/>
      <c r="D33" s="102" t="s">
        <v>28</v>
      </c>
      <c r="E33" s="122">
        <v>7</v>
      </c>
      <c r="F33" s="103"/>
      <c r="G33" s="122">
        <f>VLOOKUP(EDD!F33,parametros!$C$39:$D$43,2,0)</f>
        <v>0</v>
      </c>
      <c r="H33" s="329">
        <f t="shared" si="1"/>
        <v>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5.75" customHeight="1" x14ac:dyDescent="0.25">
      <c r="A34" s="179"/>
      <c r="B34" s="181"/>
      <c r="C34" s="182"/>
      <c r="D34" s="102" t="s">
        <v>29</v>
      </c>
      <c r="E34" s="122">
        <v>7</v>
      </c>
      <c r="F34" s="103"/>
      <c r="G34" s="122">
        <f>VLOOKUP(EDD!F34,parametros!$C$39:$D$43,2,0)</f>
        <v>0</v>
      </c>
      <c r="H34" s="329">
        <f t="shared" si="1"/>
        <v>0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5.75" customHeight="1" x14ac:dyDescent="0.25">
      <c r="A35" s="179"/>
      <c r="B35" s="140"/>
      <c r="C35" s="141"/>
      <c r="D35" s="102" t="s">
        <v>30</v>
      </c>
      <c r="E35" s="122">
        <v>5</v>
      </c>
      <c r="F35" s="103"/>
      <c r="G35" s="122">
        <f>VLOOKUP(EDD!F35,parametros!$C$39:$D$43,2,0)</f>
        <v>0</v>
      </c>
      <c r="H35" s="329">
        <f t="shared" si="1"/>
        <v>0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ht="15" customHeight="1" x14ac:dyDescent="0.25">
      <c r="A36" s="179"/>
      <c r="B36" s="138" t="s">
        <v>31</v>
      </c>
      <c r="C36" s="139"/>
      <c r="D36" s="102" t="s">
        <v>32</v>
      </c>
      <c r="E36" s="122">
        <v>6</v>
      </c>
      <c r="F36" s="103"/>
      <c r="G36" s="122">
        <f>VLOOKUP(EDD!F36,parametros!$C$39:$D$43,2,0)</f>
        <v>0</v>
      </c>
      <c r="H36" s="329">
        <f t="shared" si="1"/>
        <v>0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5.75" customHeight="1" x14ac:dyDescent="0.25">
      <c r="A37" s="180"/>
      <c r="B37" s="140"/>
      <c r="C37" s="141"/>
      <c r="D37" s="102" t="s">
        <v>33</v>
      </c>
      <c r="E37" s="122">
        <v>6</v>
      </c>
      <c r="F37" s="103"/>
      <c r="G37" s="122">
        <f>VLOOKUP(EDD!F37,parametros!$C$39:$D$43,2,0)</f>
        <v>0</v>
      </c>
      <c r="H37" s="329">
        <f t="shared" si="1"/>
        <v>0</v>
      </c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5" customHeight="1" x14ac:dyDescent="0.25">
      <c r="A38" s="142" t="s">
        <v>34</v>
      </c>
      <c r="B38" s="143"/>
      <c r="C38" s="139"/>
      <c r="D38" s="102" t="s">
        <v>35</v>
      </c>
      <c r="E38" s="122">
        <v>8</v>
      </c>
      <c r="F38" s="103"/>
      <c r="G38" s="122">
        <f>VLOOKUP(EDD!F38,parametros!$C$39:$D$43,2,0)</f>
        <v>0</v>
      </c>
      <c r="H38" s="329">
        <f t="shared" si="1"/>
        <v>0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5" customHeight="1" x14ac:dyDescent="0.25">
      <c r="A39" s="140"/>
      <c r="B39" s="137"/>
      <c r="C39" s="141"/>
      <c r="D39" s="102" t="s">
        <v>36</v>
      </c>
      <c r="E39" s="122">
        <v>3</v>
      </c>
      <c r="F39" s="103"/>
      <c r="G39" s="122">
        <f>VLOOKUP(EDD!F39,parametros!$C$39:$D$43,2,0)</f>
        <v>0</v>
      </c>
      <c r="H39" s="329">
        <f t="shared" si="1"/>
        <v>0</v>
      </c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 ht="15.75" customHeight="1" x14ac:dyDescent="0.25">
      <c r="A40" s="144" t="s">
        <v>37</v>
      </c>
      <c r="B40" s="145"/>
      <c r="C40" s="145"/>
      <c r="D40" s="146"/>
      <c r="E40" s="124">
        <f>SUM(E32:E39)</f>
        <v>50</v>
      </c>
      <c r="F40" s="147"/>
      <c r="G40" s="143"/>
      <c r="H40" s="143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 ht="15.75" customHeight="1" x14ac:dyDescent="0.25">
      <c r="A41" s="148"/>
      <c r="B41" s="145"/>
      <c r="C41" s="145"/>
      <c r="D41" s="145"/>
      <c r="E41" s="149"/>
      <c r="F41" s="104"/>
      <c r="G41" s="104"/>
      <c r="H41" s="104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 ht="15.75" customHeight="1" x14ac:dyDescent="0.25">
      <c r="A42" s="133" t="s">
        <v>38</v>
      </c>
      <c r="B42" s="134"/>
      <c r="C42" s="134"/>
      <c r="D42" s="135"/>
      <c r="E42" s="124">
        <f>IFERROR(HLOOKUP(CABECERA!$B$18,parametros!$G$15:$J$28,14,0),"")</f>
        <v>10</v>
      </c>
      <c r="F42" s="103"/>
      <c r="G42" s="122">
        <f>VLOOKUP(EDD!F42,parametros!$C$39:$D$43,2,0)</f>
        <v>0</v>
      </c>
      <c r="H42" s="329">
        <f>IFERROR(+E42*G42/100,"")</f>
        <v>0</v>
      </c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5.75" customHeight="1" x14ac:dyDescent="0.25">
      <c r="A43" s="105"/>
      <c r="B43" s="105"/>
      <c r="C43" s="105"/>
      <c r="D43" s="148"/>
      <c r="E43" s="145"/>
      <c r="F43" s="145"/>
      <c r="G43" s="145"/>
      <c r="H43" s="149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 ht="18.75" customHeight="1" x14ac:dyDescent="0.25">
      <c r="A44" s="133" t="s">
        <v>39</v>
      </c>
      <c r="B44" s="134"/>
      <c r="C44" s="134"/>
      <c r="D44" s="135"/>
      <c r="E44" s="124">
        <f>IFERROR(SUM(E29+E40+E42),"")</f>
        <v>100</v>
      </c>
      <c r="F44" s="220"/>
      <c r="G44" s="146"/>
      <c r="H44" s="330">
        <f>IFERROR(SUM(H25+H26+H27+H28+H32+H33+H34+H35+H36+H37+H38+H39+H42),"")</f>
        <v>0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 ht="15.7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 ht="15.75" customHeight="1" x14ac:dyDescent="0.25">
      <c r="A46" s="133" t="s">
        <v>41</v>
      </c>
      <c r="B46" s="134"/>
      <c r="C46" s="134"/>
      <c r="D46" s="134"/>
      <c r="E46" s="134"/>
      <c r="F46" s="134"/>
      <c r="G46" s="134"/>
      <c r="H46" s="135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51" customHeight="1" x14ac:dyDescent="0.25">
      <c r="A47" s="151" t="s">
        <v>42</v>
      </c>
      <c r="B47" s="146"/>
      <c r="C47" s="150"/>
      <c r="D47" s="145"/>
      <c r="E47" s="145"/>
      <c r="F47" s="145"/>
      <c r="G47" s="145"/>
      <c r="H47" s="14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ht="47.25" customHeight="1" x14ac:dyDescent="0.25">
      <c r="A48" s="151" t="s">
        <v>43</v>
      </c>
      <c r="B48" s="146"/>
      <c r="C48" s="150"/>
      <c r="D48" s="145"/>
      <c r="E48" s="145"/>
      <c r="F48" s="145"/>
      <c r="G48" s="145"/>
      <c r="H48" s="14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ht="42" customHeight="1" x14ac:dyDescent="0.25">
      <c r="A49" s="151" t="s">
        <v>44</v>
      </c>
      <c r="B49" s="146"/>
      <c r="C49" s="150"/>
      <c r="D49" s="145"/>
      <c r="E49" s="145"/>
      <c r="F49" s="145"/>
      <c r="G49" s="145"/>
      <c r="H49" s="14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ht="48.75" customHeight="1" x14ac:dyDescent="0.25">
      <c r="A50" s="151" t="s">
        <v>45</v>
      </c>
      <c r="B50" s="146"/>
      <c r="C50" s="150"/>
      <c r="D50" s="145"/>
      <c r="E50" s="145"/>
      <c r="F50" s="145"/>
      <c r="G50" s="145"/>
      <c r="H50" s="14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 ht="15.75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 s="86" customFormat="1" ht="27.75" customHeight="1" x14ac:dyDescent="0.25">
      <c r="A52" s="106" t="s">
        <v>40</v>
      </c>
      <c r="B52" s="107"/>
      <c r="C52" s="108"/>
      <c r="D52" s="108"/>
      <c r="E52" s="108"/>
      <c r="F52" s="108"/>
      <c r="G52" s="107"/>
      <c r="H52" s="109"/>
    </row>
    <row r="53" spans="1:26" ht="70.5" customHeight="1" x14ac:dyDescent="0.25">
      <c r="A53" s="162" t="s">
        <v>46</v>
      </c>
      <c r="B53" s="163"/>
      <c r="C53" s="163"/>
      <c r="D53" s="163"/>
      <c r="E53" s="163"/>
      <c r="F53" s="163"/>
      <c r="G53" s="163"/>
      <c r="H53" s="164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5.75" customHeight="1" x14ac:dyDescent="0.25">
      <c r="A54" s="110"/>
      <c r="B54" s="110"/>
      <c r="C54" s="110"/>
      <c r="D54" s="110"/>
      <c r="E54" s="110"/>
      <c r="F54" s="110"/>
      <c r="G54" s="110"/>
      <c r="H54" s="110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5.75" customHeight="1" x14ac:dyDescent="0.25">
      <c r="A55" s="133" t="s">
        <v>47</v>
      </c>
      <c r="B55" s="135"/>
      <c r="C55" s="160"/>
      <c r="D55" s="137"/>
      <c r="E55" s="111"/>
      <c r="F55" s="111"/>
      <c r="G55" s="111"/>
      <c r="H55" s="111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15.75" customHeight="1" x14ac:dyDescent="0.25">
      <c r="A56" s="111"/>
      <c r="B56" s="111"/>
      <c r="C56" s="111"/>
      <c r="D56" s="111"/>
      <c r="E56" s="111"/>
      <c r="F56" s="111"/>
      <c r="G56" s="111"/>
      <c r="H56" s="111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 ht="15.75" customHeight="1" x14ac:dyDescent="0.25">
      <c r="A57" s="111"/>
      <c r="B57" s="111"/>
      <c r="C57" s="111"/>
      <c r="D57" s="111"/>
      <c r="E57" s="111"/>
      <c r="F57" s="111"/>
      <c r="G57" s="111"/>
      <c r="H57" s="111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5.75" customHeight="1" x14ac:dyDescent="0.25">
      <c r="A58" s="161"/>
      <c r="B58" s="137"/>
      <c r="C58" s="137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ht="15.75" customHeight="1" x14ac:dyDescent="0.25">
      <c r="A59" s="158" t="s">
        <v>48</v>
      </c>
      <c r="B59" s="159"/>
      <c r="C59" s="159"/>
      <c r="D59" s="86"/>
      <c r="E59" s="156" t="s">
        <v>49</v>
      </c>
      <c r="F59" s="143"/>
      <c r="G59" s="143"/>
      <c r="H59" s="143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ht="12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ht="15" customHeight="1" x14ac:dyDescent="0.25">
      <c r="A61" s="157">
        <f>CABECERA!B25</f>
        <v>0</v>
      </c>
      <c r="B61" s="137"/>
      <c r="C61" s="137"/>
      <c r="D61" s="112"/>
      <c r="E61" s="157">
        <f>C12</f>
        <v>0</v>
      </c>
      <c r="F61" s="137"/>
      <c r="G61" s="137"/>
      <c r="H61" s="137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ht="15.75" customHeight="1" x14ac:dyDescent="0.25">
      <c r="A62" s="158" t="s">
        <v>50</v>
      </c>
      <c r="B62" s="159"/>
      <c r="C62" s="159"/>
      <c r="D62" s="86"/>
      <c r="E62" s="156" t="s">
        <v>50</v>
      </c>
      <c r="F62" s="143"/>
      <c r="G62" s="143"/>
      <c r="H62" s="143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ht="15.75" customHeight="1" x14ac:dyDescent="0.25">
      <c r="A63" s="113"/>
      <c r="B63" s="113"/>
      <c r="C63" s="86"/>
      <c r="D63" s="86"/>
      <c r="E63" s="86"/>
      <c r="F63" s="113"/>
      <c r="G63" s="113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ht="12" customHeight="1" x14ac:dyDescent="0.25">
      <c r="A64" s="86"/>
      <c r="B64" s="86"/>
      <c r="C64" s="86"/>
      <c r="D64" s="86"/>
      <c r="E64" s="136" t="s">
        <v>51</v>
      </c>
      <c r="F64" s="137"/>
      <c r="G64" s="137"/>
      <c r="H64" s="137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2" customHeight="1" x14ac:dyDescent="0.25">
      <c r="A65" s="114"/>
      <c r="B65" s="114"/>
      <c r="C65" s="115"/>
      <c r="D65" s="86"/>
      <c r="E65" s="133" t="s">
        <v>52</v>
      </c>
      <c r="F65" s="135"/>
      <c r="G65" s="133" t="s">
        <v>53</v>
      </c>
      <c r="H65" s="135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ht="12" customHeight="1" x14ac:dyDescent="0.25">
      <c r="A66" s="114"/>
      <c r="B66" s="114"/>
      <c r="C66" s="116"/>
      <c r="D66" s="117"/>
      <c r="E66" s="155" t="s">
        <v>54</v>
      </c>
      <c r="F66" s="146"/>
      <c r="G66" s="155" t="s">
        <v>177</v>
      </c>
      <c r="H66" s="14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2" customHeight="1" x14ac:dyDescent="0.25">
      <c r="A67" s="114"/>
      <c r="B67" s="114"/>
      <c r="C67" s="116"/>
      <c r="D67" s="117"/>
      <c r="E67" s="155" t="s">
        <v>55</v>
      </c>
      <c r="F67" s="146"/>
      <c r="G67" s="155" t="s">
        <v>178</v>
      </c>
      <c r="H67" s="14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2" customHeight="1" x14ac:dyDescent="0.25">
      <c r="A68" s="118"/>
      <c r="B68" s="116"/>
      <c r="C68" s="116"/>
      <c r="D68" s="117"/>
      <c r="E68" s="155" t="s">
        <v>56</v>
      </c>
      <c r="F68" s="146"/>
      <c r="G68" s="155" t="s">
        <v>179</v>
      </c>
      <c r="H68" s="14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2" customHeight="1" x14ac:dyDescent="0.25">
      <c r="A69" s="118"/>
      <c r="B69" s="116"/>
      <c r="C69" s="116"/>
      <c r="D69" s="117"/>
      <c r="E69" s="155" t="s">
        <v>57</v>
      </c>
      <c r="F69" s="146"/>
      <c r="G69" s="155" t="s">
        <v>180</v>
      </c>
      <c r="H69" s="14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5.75" customHeight="1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s="121" customFormat="1" ht="67.5" customHeight="1" x14ac:dyDescent="0.25">
      <c r="A71" s="214" t="s">
        <v>194</v>
      </c>
      <c r="B71" s="215"/>
      <c r="C71" s="215"/>
      <c r="D71" s="215"/>
      <c r="E71" s="215"/>
      <c r="F71" s="215"/>
      <c r="G71" s="215"/>
      <c r="H71" s="216"/>
      <c r="I71" s="119"/>
      <c r="J71" s="119"/>
      <c r="K71" s="119"/>
      <c r="L71" s="119"/>
      <c r="M71" s="119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s="121" customFormat="1" ht="54.75" customHeight="1" x14ac:dyDescent="0.25">
      <c r="A72" s="202" t="s">
        <v>195</v>
      </c>
      <c r="B72" s="203"/>
      <c r="C72" s="203"/>
      <c r="D72" s="203"/>
      <c r="E72" s="203"/>
      <c r="F72" s="203"/>
      <c r="G72" s="203"/>
      <c r="H72" s="204"/>
      <c r="I72" s="119"/>
      <c r="J72" s="119"/>
      <c r="K72" s="119"/>
      <c r="L72" s="119"/>
      <c r="M72" s="119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s="121" customFormat="1" ht="54.75" customHeight="1" x14ac:dyDescent="0.25">
      <c r="A73" s="202" t="s">
        <v>196</v>
      </c>
      <c r="B73" s="203"/>
      <c r="C73" s="203"/>
      <c r="D73" s="203"/>
      <c r="E73" s="203"/>
      <c r="F73" s="203"/>
      <c r="G73" s="203"/>
      <c r="H73" s="204"/>
      <c r="I73" s="119"/>
      <c r="J73" s="119"/>
      <c r="K73" s="119"/>
      <c r="L73" s="119"/>
      <c r="M73" s="119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s="121" customFormat="1" ht="54.75" customHeight="1" x14ac:dyDescent="0.25">
      <c r="A74" s="205" t="s">
        <v>197</v>
      </c>
      <c r="B74" s="206"/>
      <c r="C74" s="206"/>
      <c r="D74" s="206"/>
      <c r="E74" s="206"/>
      <c r="F74" s="206"/>
      <c r="G74" s="206"/>
      <c r="H74" s="207"/>
      <c r="I74" s="119"/>
      <c r="J74" s="119"/>
      <c r="K74" s="119"/>
      <c r="L74" s="119"/>
      <c r="M74" s="119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15.75" customHeight="1" x14ac:dyDescent="0.2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ht="15.75" customHeight="1" x14ac:dyDescent="0.2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ht="15.75" customHeight="1" x14ac:dyDescent="0.2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5.75" customHeight="1" x14ac:dyDescent="0.2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5.75" customHeight="1" x14ac:dyDescent="0.2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5.75" customHeight="1" x14ac:dyDescent="0.2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5.75" customHeight="1" x14ac:dyDescent="0.2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5.75" customHeight="1" x14ac:dyDescent="0.2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5.75" customHeight="1" x14ac:dyDescent="0.2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5.75" customHeight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75" customHeight="1" x14ac:dyDescent="0.2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5.75" customHeight="1" x14ac:dyDescent="0.2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5.75" customHeight="1" x14ac:dyDescent="0.2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5.75" customHeight="1" x14ac:dyDescent="0.2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5.75" customHeight="1" x14ac:dyDescent="0.2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5.75" customHeight="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5.75" customHeight="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5.75" customHeight="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5.75" customHeight="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5.75" customHeight="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5.75" customHeight="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5.75" customHeight="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5.75" customHeight="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5.75" customHeight="1" x14ac:dyDescent="0.2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5.75" customHeight="1" x14ac:dyDescent="0.2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5.75" customHeight="1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5.75" customHeight="1" x14ac:dyDescent="0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5.75" customHeight="1" x14ac:dyDescent="0.2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5.75" customHeight="1" x14ac:dyDescent="0.25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5.75" customHeight="1" x14ac:dyDescent="0.25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5.75" customHeight="1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5.75" customHeight="1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5.75" customHeight="1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5.75" customHeight="1" x14ac:dyDescent="0.25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5.75" customHeight="1" x14ac:dyDescent="0.25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5.75" customHeight="1" x14ac:dyDescent="0.25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5.75" customHeight="1" x14ac:dyDescent="0.2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5.75" customHeight="1" x14ac:dyDescent="0.25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5.75" customHeight="1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5.75" customHeight="1" x14ac:dyDescent="0.25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5.75" customHeight="1" x14ac:dyDescent="0.2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5.75" customHeight="1" x14ac:dyDescent="0.25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5.75" customHeight="1" x14ac:dyDescent="0.25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5.75" customHeight="1" x14ac:dyDescent="0.25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5.75" customHeight="1" x14ac:dyDescent="0.25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5.75" customHeight="1" x14ac:dyDescent="0.25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5.75" customHeight="1" x14ac:dyDescent="0.2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5.75" customHeight="1" x14ac:dyDescent="0.2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5.75" customHeight="1" x14ac:dyDescent="0.2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5.75" customHeight="1" x14ac:dyDescent="0.2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5.75" customHeight="1" x14ac:dyDescent="0.2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5.75" customHeight="1" x14ac:dyDescent="0.2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5.75" customHeight="1" x14ac:dyDescent="0.2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5.75" customHeight="1" x14ac:dyDescent="0.2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5.75" customHeight="1" x14ac:dyDescent="0.2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5.75" customHeight="1" x14ac:dyDescent="0.2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5.75" customHeight="1" x14ac:dyDescent="0.2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5.75" customHeight="1" x14ac:dyDescent="0.2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5.75" customHeight="1" x14ac:dyDescent="0.2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5.75" customHeight="1" x14ac:dyDescent="0.2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5.75" customHeight="1" x14ac:dyDescent="0.2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5.75" customHeight="1" x14ac:dyDescent="0.2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5.75" customHeight="1" x14ac:dyDescent="0.2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5.75" customHeight="1" x14ac:dyDescent="0.2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5.75" customHeight="1" x14ac:dyDescent="0.2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5.75" customHeight="1" x14ac:dyDescent="0.2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5.75" customHeight="1" x14ac:dyDescent="0.2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5.75" customHeight="1" x14ac:dyDescent="0.2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5.75" customHeight="1" x14ac:dyDescent="0.2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5.75" customHeight="1" x14ac:dyDescent="0.2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5.75" customHeight="1" x14ac:dyDescent="0.2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5.75" customHeight="1" x14ac:dyDescent="0.2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5.75" customHeight="1" x14ac:dyDescent="0.2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5.75" customHeight="1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5.75" customHeight="1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5.75" customHeight="1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5.75" customHeight="1" x14ac:dyDescent="0.2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5.75" customHeight="1" x14ac:dyDescent="0.25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5.75" customHeight="1" x14ac:dyDescent="0.25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5.75" customHeight="1" x14ac:dyDescent="0.25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5.75" customHeight="1" x14ac:dyDescent="0.2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5.75" customHeight="1" x14ac:dyDescent="0.2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5.75" customHeight="1" x14ac:dyDescent="0.25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5.75" customHeight="1" x14ac:dyDescent="0.25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5.75" customHeight="1" x14ac:dyDescent="0.25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5.75" customHeight="1" x14ac:dyDescent="0.2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5.75" customHeight="1" x14ac:dyDescent="0.25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5.75" customHeight="1" x14ac:dyDescent="0.25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5.75" customHeight="1" x14ac:dyDescent="0.25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5.75" customHeight="1" x14ac:dyDescent="0.25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5.75" customHeight="1" x14ac:dyDescent="0.25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5.75" customHeight="1" x14ac:dyDescent="0.2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5.75" customHeight="1" x14ac:dyDescent="0.2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5.75" customHeight="1" x14ac:dyDescent="0.2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5.75" customHeight="1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5.75" customHeight="1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5.75" customHeight="1" x14ac:dyDescent="0.25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5.75" customHeight="1" x14ac:dyDescent="0.2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5.75" customHeight="1" x14ac:dyDescent="0.25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5.75" customHeight="1" x14ac:dyDescent="0.25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5.75" customHeight="1" x14ac:dyDescent="0.25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5.75" customHeight="1" x14ac:dyDescent="0.2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5.75" customHeight="1" x14ac:dyDescent="0.2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5.75" customHeight="1" x14ac:dyDescent="0.2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5.75" customHeight="1" x14ac:dyDescent="0.2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5.75" customHeight="1" x14ac:dyDescent="0.2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5.75" customHeight="1" x14ac:dyDescent="0.2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5.75" customHeight="1" x14ac:dyDescent="0.2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5.75" customHeight="1" x14ac:dyDescent="0.25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5.75" customHeight="1" x14ac:dyDescent="0.25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5.75" customHeight="1" x14ac:dyDescent="0.25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5.75" customHeight="1" x14ac:dyDescent="0.25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5.75" customHeight="1" x14ac:dyDescent="0.25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5.75" customHeight="1" x14ac:dyDescent="0.25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5.75" customHeight="1" x14ac:dyDescent="0.2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5.75" customHeight="1" x14ac:dyDescent="0.2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5.75" customHeight="1" x14ac:dyDescent="0.2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5.75" customHeight="1" x14ac:dyDescent="0.2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5.75" customHeight="1" x14ac:dyDescent="0.25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5.75" customHeight="1" x14ac:dyDescent="0.25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5.75" customHeight="1" x14ac:dyDescent="0.25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5.75" customHeight="1" x14ac:dyDescent="0.25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5.75" customHeight="1" x14ac:dyDescent="0.25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5.75" customHeight="1" x14ac:dyDescent="0.25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5.75" customHeight="1" x14ac:dyDescent="0.25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5.75" customHeight="1" x14ac:dyDescent="0.25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5.75" customHeight="1" x14ac:dyDescent="0.25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5.75" customHeight="1" x14ac:dyDescent="0.25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5.75" customHeight="1" x14ac:dyDescent="0.25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5.75" customHeight="1" x14ac:dyDescent="0.25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5.75" customHeight="1" x14ac:dyDescent="0.25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5.75" customHeight="1" x14ac:dyDescent="0.25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5.75" customHeight="1" x14ac:dyDescent="0.25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5.75" customHeight="1" x14ac:dyDescent="0.25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5.75" customHeight="1" x14ac:dyDescent="0.25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5.75" customHeight="1" x14ac:dyDescent="0.25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5.75" customHeight="1" x14ac:dyDescent="0.25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5.75" customHeight="1" x14ac:dyDescent="0.25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5.75" customHeight="1" x14ac:dyDescent="0.25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5.75" customHeight="1" x14ac:dyDescent="0.25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5.75" customHeight="1" x14ac:dyDescent="0.25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5.75" customHeight="1" x14ac:dyDescent="0.25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5.75" customHeight="1" x14ac:dyDescent="0.25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5.75" customHeight="1" x14ac:dyDescent="0.25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5.75" customHeight="1" x14ac:dyDescent="0.25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5.75" customHeight="1" x14ac:dyDescent="0.25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5.75" customHeight="1" x14ac:dyDescent="0.25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5.75" customHeight="1" x14ac:dyDescent="0.25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5.75" customHeight="1" x14ac:dyDescent="0.25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5.75" customHeight="1" x14ac:dyDescent="0.25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5.75" customHeight="1" x14ac:dyDescent="0.25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5.75" customHeight="1" x14ac:dyDescent="0.25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5.75" customHeight="1" x14ac:dyDescent="0.25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5.75" customHeight="1" x14ac:dyDescent="0.25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5.75" customHeight="1" x14ac:dyDescent="0.25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5.75" customHeight="1" x14ac:dyDescent="0.25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5.75" customHeight="1" x14ac:dyDescent="0.25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5.75" customHeight="1" x14ac:dyDescent="0.25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5.75" customHeight="1" x14ac:dyDescent="0.25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5.75" customHeight="1" x14ac:dyDescent="0.25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5.75" customHeight="1" x14ac:dyDescent="0.25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5.75" customHeight="1" x14ac:dyDescent="0.25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5.75" customHeight="1" x14ac:dyDescent="0.25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5.75" customHeight="1" x14ac:dyDescent="0.25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5.75" customHeight="1" x14ac:dyDescent="0.25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5.75" customHeight="1" x14ac:dyDescent="0.25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5.75" customHeight="1" x14ac:dyDescent="0.25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5.75" customHeight="1" x14ac:dyDescent="0.25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5.75" customHeight="1" x14ac:dyDescent="0.25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5.75" customHeight="1" x14ac:dyDescent="0.25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5.75" customHeight="1" x14ac:dyDescent="0.25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5.75" customHeight="1" x14ac:dyDescent="0.25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5.75" customHeight="1" x14ac:dyDescent="0.25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5.75" customHeight="1" x14ac:dyDescent="0.25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5.75" customHeight="1" x14ac:dyDescent="0.25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5.75" customHeight="1" x14ac:dyDescent="0.2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5.75" customHeight="1" x14ac:dyDescent="0.25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5.75" customHeight="1" x14ac:dyDescent="0.25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5.75" customHeight="1" x14ac:dyDescent="0.25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5.75" customHeight="1" x14ac:dyDescent="0.25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5.75" customHeight="1" x14ac:dyDescent="0.25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5.75" customHeight="1" x14ac:dyDescent="0.25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5.75" customHeight="1" x14ac:dyDescent="0.25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5.75" customHeight="1" x14ac:dyDescent="0.25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5.75" customHeight="1" x14ac:dyDescent="0.2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5.75" customHeight="1" x14ac:dyDescent="0.25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5.75" customHeight="1" x14ac:dyDescent="0.25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5.75" customHeight="1" x14ac:dyDescent="0.25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5.75" customHeight="1" x14ac:dyDescent="0.25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5.75" customHeight="1" x14ac:dyDescent="0.25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5.75" customHeight="1" x14ac:dyDescent="0.25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5.75" customHeight="1" x14ac:dyDescent="0.25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5.75" customHeight="1" x14ac:dyDescent="0.25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5.75" customHeight="1" x14ac:dyDescent="0.2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5.75" customHeight="1" x14ac:dyDescent="0.25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5.75" customHeight="1" x14ac:dyDescent="0.25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5.75" customHeight="1" x14ac:dyDescent="0.25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5.75" customHeight="1" x14ac:dyDescent="0.25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5.75" customHeight="1" x14ac:dyDescent="0.25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5.75" customHeight="1" x14ac:dyDescent="0.25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5.75" customHeight="1" x14ac:dyDescent="0.25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5.75" customHeight="1" x14ac:dyDescent="0.25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5.75" customHeight="1" x14ac:dyDescent="0.2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5.75" customHeight="1" x14ac:dyDescent="0.25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5.75" customHeight="1" x14ac:dyDescent="0.25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5.75" customHeight="1" x14ac:dyDescent="0.25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5.75" customHeight="1" x14ac:dyDescent="0.25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5.75" customHeight="1" x14ac:dyDescent="0.25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5.75" customHeight="1" x14ac:dyDescent="0.25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5.75" customHeight="1" x14ac:dyDescent="0.25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5.75" customHeight="1" x14ac:dyDescent="0.25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5.75" customHeight="1" x14ac:dyDescent="0.2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5.75" customHeight="1" x14ac:dyDescent="0.25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5.75" customHeight="1" x14ac:dyDescent="0.25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5.75" customHeight="1" x14ac:dyDescent="0.25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5.75" customHeight="1" x14ac:dyDescent="0.25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5.75" customHeight="1" x14ac:dyDescent="0.25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5.75" customHeight="1" x14ac:dyDescent="0.25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5.75" customHeight="1" x14ac:dyDescent="0.25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5.75" customHeight="1" x14ac:dyDescent="0.25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5.75" customHeight="1" x14ac:dyDescent="0.2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5.75" customHeight="1" x14ac:dyDescent="0.25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5.75" customHeight="1" x14ac:dyDescent="0.25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5.75" customHeight="1" x14ac:dyDescent="0.25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5.75" customHeight="1" x14ac:dyDescent="0.25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5.75" customHeight="1" x14ac:dyDescent="0.25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5.75" customHeight="1" x14ac:dyDescent="0.25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5.75" customHeight="1" x14ac:dyDescent="0.25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5.75" customHeight="1" x14ac:dyDescent="0.25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5.75" customHeight="1" x14ac:dyDescent="0.2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5.75" customHeight="1" x14ac:dyDescent="0.25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5.75" customHeight="1" x14ac:dyDescent="0.25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5.75" customHeight="1" x14ac:dyDescent="0.25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5.75" customHeight="1" x14ac:dyDescent="0.25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5.75" customHeight="1" x14ac:dyDescent="0.25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5.75" customHeight="1" x14ac:dyDescent="0.25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5.75" customHeight="1" x14ac:dyDescent="0.25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5.75" customHeight="1" x14ac:dyDescent="0.25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5.75" customHeight="1" x14ac:dyDescent="0.2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5.75" customHeight="1" x14ac:dyDescent="0.25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5.75" customHeight="1" x14ac:dyDescent="0.25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5.75" customHeight="1" x14ac:dyDescent="0.25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5.75" customHeight="1" x14ac:dyDescent="0.25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5.75" customHeight="1" x14ac:dyDescent="0.25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5.75" customHeight="1" x14ac:dyDescent="0.25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5.75" customHeight="1" x14ac:dyDescent="0.25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5.75" customHeight="1" x14ac:dyDescent="0.25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5.75" customHeight="1" x14ac:dyDescent="0.2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5.75" customHeight="1" x14ac:dyDescent="0.25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5.75" customHeight="1" x14ac:dyDescent="0.25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5.75" customHeight="1" x14ac:dyDescent="0.25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5.75" customHeight="1" x14ac:dyDescent="0.25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5.75" customHeight="1" x14ac:dyDescent="0.25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5.75" customHeight="1" x14ac:dyDescent="0.25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5.75" customHeight="1" x14ac:dyDescent="0.25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5.75" customHeight="1" x14ac:dyDescent="0.25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5.75" customHeight="1" x14ac:dyDescent="0.2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5.75" customHeight="1" x14ac:dyDescent="0.25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5.75" customHeight="1" x14ac:dyDescent="0.25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5.75" customHeight="1" x14ac:dyDescent="0.25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5.75" customHeight="1" x14ac:dyDescent="0.25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5.75" customHeight="1" x14ac:dyDescent="0.25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5.75" customHeight="1" x14ac:dyDescent="0.25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5.75" customHeight="1" x14ac:dyDescent="0.25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5.75" customHeight="1" x14ac:dyDescent="0.25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5.75" customHeight="1" x14ac:dyDescent="0.2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5.75" customHeight="1" x14ac:dyDescent="0.25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5.75" customHeight="1" x14ac:dyDescent="0.25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5.75" customHeight="1" x14ac:dyDescent="0.25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5.75" customHeight="1" x14ac:dyDescent="0.25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5.75" customHeight="1" x14ac:dyDescent="0.25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5.75" customHeight="1" x14ac:dyDescent="0.25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5.75" customHeight="1" x14ac:dyDescent="0.25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5.75" customHeight="1" x14ac:dyDescent="0.25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5.75" customHeight="1" x14ac:dyDescent="0.2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5.75" customHeight="1" x14ac:dyDescent="0.25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5.75" customHeight="1" x14ac:dyDescent="0.25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5.75" customHeight="1" x14ac:dyDescent="0.25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5.75" customHeight="1" x14ac:dyDescent="0.25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5.75" customHeight="1" x14ac:dyDescent="0.25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5.75" customHeight="1" x14ac:dyDescent="0.2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5.75" customHeight="1" x14ac:dyDescent="0.25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5.75" customHeight="1" x14ac:dyDescent="0.25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5.75" customHeight="1" x14ac:dyDescent="0.2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5.75" customHeight="1" x14ac:dyDescent="0.25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5.75" customHeight="1" x14ac:dyDescent="0.25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5.75" customHeight="1" x14ac:dyDescent="0.25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5.75" customHeight="1" x14ac:dyDescent="0.25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5.75" customHeight="1" x14ac:dyDescent="0.25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5.75" customHeight="1" x14ac:dyDescent="0.25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5.75" customHeight="1" x14ac:dyDescent="0.25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5.75" customHeight="1" x14ac:dyDescent="0.25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5.75" customHeight="1" x14ac:dyDescent="0.2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5.75" customHeight="1" x14ac:dyDescent="0.25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5.75" customHeight="1" x14ac:dyDescent="0.25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5.75" customHeight="1" x14ac:dyDescent="0.25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5.75" customHeight="1" x14ac:dyDescent="0.25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5.75" customHeight="1" x14ac:dyDescent="0.25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5.75" customHeight="1" x14ac:dyDescent="0.25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5.75" customHeight="1" x14ac:dyDescent="0.25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5.75" customHeight="1" x14ac:dyDescent="0.25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5.75" customHeight="1" x14ac:dyDescent="0.2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5.75" customHeight="1" x14ac:dyDescent="0.25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5.75" customHeight="1" x14ac:dyDescent="0.25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5.75" customHeight="1" x14ac:dyDescent="0.25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5.75" customHeight="1" x14ac:dyDescent="0.25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5.75" customHeight="1" x14ac:dyDescent="0.25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5.75" customHeight="1" x14ac:dyDescent="0.25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5.75" customHeight="1" x14ac:dyDescent="0.25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5.75" customHeight="1" x14ac:dyDescent="0.25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5.75" customHeight="1" x14ac:dyDescent="0.2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5.75" customHeight="1" x14ac:dyDescent="0.25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5.75" customHeight="1" x14ac:dyDescent="0.25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5.75" customHeight="1" x14ac:dyDescent="0.25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5.75" customHeight="1" x14ac:dyDescent="0.25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5.75" customHeight="1" x14ac:dyDescent="0.25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5.75" customHeight="1" x14ac:dyDescent="0.25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5.75" customHeight="1" x14ac:dyDescent="0.25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5.75" customHeight="1" x14ac:dyDescent="0.25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5.75" customHeight="1" x14ac:dyDescent="0.2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5.75" customHeight="1" x14ac:dyDescent="0.2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5.75" customHeight="1" x14ac:dyDescent="0.25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5.75" customHeight="1" x14ac:dyDescent="0.25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5.75" customHeight="1" x14ac:dyDescent="0.25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5.75" customHeight="1" x14ac:dyDescent="0.25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5.75" customHeight="1" x14ac:dyDescent="0.25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5.75" customHeight="1" x14ac:dyDescent="0.25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5.75" customHeight="1" x14ac:dyDescent="0.25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5.75" customHeight="1" x14ac:dyDescent="0.2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5.75" customHeight="1" x14ac:dyDescent="0.25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5.75" customHeight="1" x14ac:dyDescent="0.2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5.75" customHeight="1" x14ac:dyDescent="0.25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5.75" customHeight="1" x14ac:dyDescent="0.25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5.75" customHeight="1" x14ac:dyDescent="0.25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5.75" customHeight="1" x14ac:dyDescent="0.25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5.75" customHeight="1" x14ac:dyDescent="0.25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5.75" customHeight="1" x14ac:dyDescent="0.25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5.75" customHeight="1" x14ac:dyDescent="0.2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5.75" customHeight="1" x14ac:dyDescent="0.25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5.75" customHeight="1" x14ac:dyDescent="0.25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5.75" customHeight="1" x14ac:dyDescent="0.2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5.75" customHeight="1" x14ac:dyDescent="0.25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5.75" customHeight="1" x14ac:dyDescent="0.25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5.75" customHeight="1" x14ac:dyDescent="0.25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5.75" customHeight="1" x14ac:dyDescent="0.25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5.75" customHeight="1" x14ac:dyDescent="0.25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5.75" customHeight="1" x14ac:dyDescent="0.2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5.75" customHeight="1" x14ac:dyDescent="0.25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5.75" customHeight="1" x14ac:dyDescent="0.25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5.75" customHeight="1" x14ac:dyDescent="0.25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5.75" customHeight="1" x14ac:dyDescent="0.25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5.75" customHeight="1" x14ac:dyDescent="0.25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5.75" customHeight="1" x14ac:dyDescent="0.25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5.75" customHeight="1" x14ac:dyDescent="0.25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5.75" customHeight="1" x14ac:dyDescent="0.25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5.75" customHeight="1" x14ac:dyDescent="0.2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5.75" customHeight="1" x14ac:dyDescent="0.25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5.75" customHeight="1" x14ac:dyDescent="0.25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5.75" customHeight="1" x14ac:dyDescent="0.25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5.75" customHeight="1" x14ac:dyDescent="0.25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5.75" customHeight="1" x14ac:dyDescent="0.25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5.75" customHeight="1" x14ac:dyDescent="0.25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5.75" customHeight="1" x14ac:dyDescent="0.25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5.75" customHeight="1" x14ac:dyDescent="0.25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5.75" customHeight="1" x14ac:dyDescent="0.25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5.75" customHeight="1" x14ac:dyDescent="0.25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5.75" customHeight="1" x14ac:dyDescent="0.25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5.75" customHeight="1" x14ac:dyDescent="0.25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5.75" customHeight="1" x14ac:dyDescent="0.25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5.75" customHeight="1" x14ac:dyDescent="0.25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5.75" customHeight="1" x14ac:dyDescent="0.25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5.75" customHeight="1" x14ac:dyDescent="0.25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5.75" customHeight="1" x14ac:dyDescent="0.25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5.75" customHeight="1" x14ac:dyDescent="0.25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5.75" customHeight="1" x14ac:dyDescent="0.25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5.75" customHeight="1" x14ac:dyDescent="0.25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5.75" customHeight="1" x14ac:dyDescent="0.25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5.75" customHeight="1" x14ac:dyDescent="0.25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5.75" customHeight="1" x14ac:dyDescent="0.25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5.75" customHeight="1" x14ac:dyDescent="0.25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5.75" customHeight="1" x14ac:dyDescent="0.25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5.75" customHeight="1" x14ac:dyDescent="0.25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5.75" customHeight="1" x14ac:dyDescent="0.25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5.75" customHeight="1" x14ac:dyDescent="0.25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5.75" customHeight="1" x14ac:dyDescent="0.25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5.75" customHeight="1" x14ac:dyDescent="0.25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5.75" customHeight="1" x14ac:dyDescent="0.25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5.75" customHeight="1" x14ac:dyDescent="0.25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5.75" customHeight="1" x14ac:dyDescent="0.25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5.75" customHeight="1" x14ac:dyDescent="0.25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5.75" customHeight="1" x14ac:dyDescent="0.25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5.75" customHeight="1" x14ac:dyDescent="0.25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5.75" customHeight="1" x14ac:dyDescent="0.25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5.75" customHeight="1" x14ac:dyDescent="0.25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5.75" customHeight="1" x14ac:dyDescent="0.25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5.75" customHeight="1" x14ac:dyDescent="0.25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5.75" customHeight="1" x14ac:dyDescent="0.25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5.75" customHeight="1" x14ac:dyDescent="0.25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5.75" customHeight="1" x14ac:dyDescent="0.25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5.75" customHeight="1" x14ac:dyDescent="0.25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5.75" customHeight="1" x14ac:dyDescent="0.25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5.75" customHeight="1" x14ac:dyDescent="0.25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5.75" customHeight="1" x14ac:dyDescent="0.25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5.75" customHeight="1" x14ac:dyDescent="0.25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5.75" customHeight="1" x14ac:dyDescent="0.25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5.75" customHeight="1" x14ac:dyDescent="0.25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5.75" customHeight="1" x14ac:dyDescent="0.25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5.75" customHeight="1" x14ac:dyDescent="0.25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5.75" customHeight="1" x14ac:dyDescent="0.25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5.75" customHeight="1" x14ac:dyDescent="0.25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5.75" customHeight="1" x14ac:dyDescent="0.25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5.75" customHeight="1" x14ac:dyDescent="0.25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5.75" customHeight="1" x14ac:dyDescent="0.25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5.75" customHeight="1" x14ac:dyDescent="0.25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5.75" customHeight="1" x14ac:dyDescent="0.25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5.75" customHeight="1" x14ac:dyDescent="0.25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5.75" customHeight="1" x14ac:dyDescent="0.25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5.75" customHeight="1" x14ac:dyDescent="0.25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5.75" customHeight="1" x14ac:dyDescent="0.25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5.75" customHeight="1" x14ac:dyDescent="0.25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5.75" customHeight="1" x14ac:dyDescent="0.25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5.75" customHeight="1" x14ac:dyDescent="0.25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5.75" customHeight="1" x14ac:dyDescent="0.25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5.75" customHeight="1" x14ac:dyDescent="0.25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5.75" customHeight="1" x14ac:dyDescent="0.25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5.75" customHeight="1" x14ac:dyDescent="0.25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5.75" customHeight="1" x14ac:dyDescent="0.25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5.75" customHeight="1" x14ac:dyDescent="0.25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5.75" customHeight="1" x14ac:dyDescent="0.25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5.75" customHeight="1" x14ac:dyDescent="0.25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5.75" customHeight="1" x14ac:dyDescent="0.25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5.75" customHeight="1" x14ac:dyDescent="0.25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5.75" customHeight="1" x14ac:dyDescent="0.25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5.75" customHeight="1" x14ac:dyDescent="0.25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5.75" customHeight="1" x14ac:dyDescent="0.25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5.75" customHeight="1" x14ac:dyDescent="0.25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5.75" customHeight="1" x14ac:dyDescent="0.25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5.75" customHeight="1" x14ac:dyDescent="0.25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5.75" customHeight="1" x14ac:dyDescent="0.25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5.75" customHeight="1" x14ac:dyDescent="0.25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5.75" customHeight="1" x14ac:dyDescent="0.25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5.75" customHeight="1" x14ac:dyDescent="0.25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5.75" customHeight="1" x14ac:dyDescent="0.25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5.75" customHeight="1" x14ac:dyDescent="0.25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5.75" customHeight="1" x14ac:dyDescent="0.25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5.75" customHeight="1" x14ac:dyDescent="0.25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5.75" customHeight="1" x14ac:dyDescent="0.25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5.75" customHeight="1" x14ac:dyDescent="0.25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5.75" customHeight="1" x14ac:dyDescent="0.25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5.75" customHeight="1" x14ac:dyDescent="0.25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5.75" customHeight="1" x14ac:dyDescent="0.25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5.75" customHeight="1" x14ac:dyDescent="0.25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5.75" customHeight="1" x14ac:dyDescent="0.25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5.75" customHeight="1" x14ac:dyDescent="0.25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5.75" customHeight="1" x14ac:dyDescent="0.25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5.75" customHeight="1" x14ac:dyDescent="0.25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5.75" customHeight="1" x14ac:dyDescent="0.25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5.75" customHeight="1" x14ac:dyDescent="0.25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5.75" customHeight="1" x14ac:dyDescent="0.25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5.75" customHeight="1" x14ac:dyDescent="0.25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5.75" customHeight="1" x14ac:dyDescent="0.25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5.75" customHeight="1" x14ac:dyDescent="0.25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5.75" customHeight="1" x14ac:dyDescent="0.25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5.75" customHeight="1" x14ac:dyDescent="0.25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5.75" customHeight="1" x14ac:dyDescent="0.25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5.75" customHeight="1" x14ac:dyDescent="0.25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5.75" customHeight="1" x14ac:dyDescent="0.25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5.75" customHeight="1" x14ac:dyDescent="0.25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5.75" customHeight="1" x14ac:dyDescent="0.25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5.75" customHeight="1" x14ac:dyDescent="0.25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5.75" customHeight="1" x14ac:dyDescent="0.2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5.75" customHeight="1" x14ac:dyDescent="0.25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5.75" customHeight="1" x14ac:dyDescent="0.25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5.75" customHeight="1" x14ac:dyDescent="0.25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5.75" customHeight="1" x14ac:dyDescent="0.25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5.75" customHeight="1" x14ac:dyDescent="0.25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5.75" customHeight="1" x14ac:dyDescent="0.25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5.75" customHeight="1" x14ac:dyDescent="0.25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5.75" customHeight="1" x14ac:dyDescent="0.25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5.75" customHeight="1" x14ac:dyDescent="0.25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5.75" customHeight="1" x14ac:dyDescent="0.25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5.75" customHeight="1" x14ac:dyDescent="0.25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5.75" customHeight="1" x14ac:dyDescent="0.25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5.75" customHeight="1" x14ac:dyDescent="0.25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5.75" customHeight="1" x14ac:dyDescent="0.25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5.75" customHeight="1" x14ac:dyDescent="0.25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5.75" customHeight="1" x14ac:dyDescent="0.25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5.75" customHeight="1" x14ac:dyDescent="0.25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5.75" customHeight="1" x14ac:dyDescent="0.25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5.75" customHeight="1" x14ac:dyDescent="0.25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5.75" customHeight="1" x14ac:dyDescent="0.25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5.75" customHeight="1" x14ac:dyDescent="0.25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5.75" customHeight="1" x14ac:dyDescent="0.25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5.75" customHeight="1" x14ac:dyDescent="0.25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5.75" customHeight="1" x14ac:dyDescent="0.25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5.75" customHeight="1" x14ac:dyDescent="0.25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5.75" customHeight="1" x14ac:dyDescent="0.25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5.75" customHeight="1" x14ac:dyDescent="0.25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5.75" customHeight="1" x14ac:dyDescent="0.25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5.75" customHeight="1" x14ac:dyDescent="0.25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5.75" customHeight="1" x14ac:dyDescent="0.25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5.75" customHeight="1" x14ac:dyDescent="0.25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5.75" customHeight="1" x14ac:dyDescent="0.25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5.75" customHeight="1" x14ac:dyDescent="0.25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5.75" customHeight="1" x14ac:dyDescent="0.25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5.75" customHeight="1" x14ac:dyDescent="0.25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5.75" customHeight="1" x14ac:dyDescent="0.25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5.75" customHeight="1" x14ac:dyDescent="0.25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5.75" customHeight="1" x14ac:dyDescent="0.25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5.75" customHeight="1" x14ac:dyDescent="0.25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5.75" customHeight="1" x14ac:dyDescent="0.25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5.75" customHeight="1" x14ac:dyDescent="0.25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5.75" customHeight="1" x14ac:dyDescent="0.25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5.75" customHeight="1" x14ac:dyDescent="0.25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5.75" customHeight="1" x14ac:dyDescent="0.25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5.75" customHeight="1" x14ac:dyDescent="0.25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5.75" customHeight="1" x14ac:dyDescent="0.25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5.75" customHeight="1" x14ac:dyDescent="0.25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5.75" customHeight="1" x14ac:dyDescent="0.25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5.75" customHeight="1" x14ac:dyDescent="0.25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5.75" customHeight="1" x14ac:dyDescent="0.25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5.75" customHeight="1" x14ac:dyDescent="0.25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5.75" customHeight="1" x14ac:dyDescent="0.25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5.75" customHeight="1" x14ac:dyDescent="0.25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5.75" customHeight="1" x14ac:dyDescent="0.25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5.75" customHeight="1" x14ac:dyDescent="0.25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5.75" customHeight="1" x14ac:dyDescent="0.25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5.75" customHeight="1" x14ac:dyDescent="0.25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5.75" customHeight="1" x14ac:dyDescent="0.25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5.75" customHeight="1" x14ac:dyDescent="0.25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5.75" customHeight="1" x14ac:dyDescent="0.25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5.75" customHeight="1" x14ac:dyDescent="0.25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5.75" customHeight="1" x14ac:dyDescent="0.25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5.75" customHeight="1" x14ac:dyDescent="0.25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5.75" customHeight="1" x14ac:dyDescent="0.25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5.75" customHeight="1" x14ac:dyDescent="0.25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5.75" customHeight="1" x14ac:dyDescent="0.25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5.75" customHeight="1" x14ac:dyDescent="0.25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5.75" customHeight="1" x14ac:dyDescent="0.25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5.75" customHeight="1" x14ac:dyDescent="0.25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5.75" customHeight="1" x14ac:dyDescent="0.25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5.75" customHeight="1" x14ac:dyDescent="0.25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5.75" customHeight="1" x14ac:dyDescent="0.25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5.75" customHeight="1" x14ac:dyDescent="0.25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5.75" customHeight="1" x14ac:dyDescent="0.25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5.75" customHeight="1" x14ac:dyDescent="0.25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5.75" customHeight="1" x14ac:dyDescent="0.25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5.75" customHeight="1" x14ac:dyDescent="0.25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5.75" customHeight="1" x14ac:dyDescent="0.25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5.75" customHeight="1" x14ac:dyDescent="0.25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5.75" customHeight="1" x14ac:dyDescent="0.25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5.75" customHeight="1" x14ac:dyDescent="0.25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5.75" customHeight="1" x14ac:dyDescent="0.25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5.75" customHeight="1" x14ac:dyDescent="0.25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5.75" customHeight="1" x14ac:dyDescent="0.25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5.75" customHeight="1" x14ac:dyDescent="0.25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5.75" customHeight="1" x14ac:dyDescent="0.25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5.75" customHeight="1" x14ac:dyDescent="0.25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5.75" customHeight="1" x14ac:dyDescent="0.25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5.75" customHeight="1" x14ac:dyDescent="0.25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5.75" customHeight="1" x14ac:dyDescent="0.25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5.75" customHeight="1" x14ac:dyDescent="0.25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5.75" customHeight="1" x14ac:dyDescent="0.25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5.75" customHeight="1" x14ac:dyDescent="0.25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5.75" customHeight="1" x14ac:dyDescent="0.25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5.75" customHeight="1" x14ac:dyDescent="0.25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5.75" customHeight="1" x14ac:dyDescent="0.25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5.75" customHeight="1" x14ac:dyDescent="0.25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5.75" customHeight="1" x14ac:dyDescent="0.25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5.75" customHeight="1" x14ac:dyDescent="0.25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5.75" customHeight="1" x14ac:dyDescent="0.25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5.75" customHeight="1" x14ac:dyDescent="0.25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5.75" customHeight="1" x14ac:dyDescent="0.25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5.75" customHeight="1" x14ac:dyDescent="0.25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5.75" customHeight="1" x14ac:dyDescent="0.25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5.75" customHeight="1" x14ac:dyDescent="0.25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5.75" customHeight="1" x14ac:dyDescent="0.25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5.75" customHeight="1" x14ac:dyDescent="0.25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5.75" customHeight="1" x14ac:dyDescent="0.25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5.75" customHeight="1" x14ac:dyDescent="0.25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5.75" customHeight="1" x14ac:dyDescent="0.25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5.75" customHeight="1" x14ac:dyDescent="0.25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5.75" customHeight="1" x14ac:dyDescent="0.25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5.75" customHeight="1" x14ac:dyDescent="0.25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5.75" customHeight="1" x14ac:dyDescent="0.25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5.75" customHeight="1" x14ac:dyDescent="0.25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5.75" customHeight="1" x14ac:dyDescent="0.25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5.75" customHeight="1" x14ac:dyDescent="0.25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5.75" customHeight="1" x14ac:dyDescent="0.25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5.75" customHeight="1" x14ac:dyDescent="0.25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5.75" customHeight="1" x14ac:dyDescent="0.25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5.75" customHeight="1" x14ac:dyDescent="0.25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5.75" customHeight="1" x14ac:dyDescent="0.25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5.75" customHeight="1" x14ac:dyDescent="0.25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5.75" customHeight="1" x14ac:dyDescent="0.25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5.75" customHeight="1" x14ac:dyDescent="0.25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5.75" customHeight="1" x14ac:dyDescent="0.25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5.75" customHeight="1" x14ac:dyDescent="0.25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5.75" customHeight="1" x14ac:dyDescent="0.25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5.75" customHeight="1" x14ac:dyDescent="0.25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5.75" customHeight="1" x14ac:dyDescent="0.25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5.75" customHeight="1" x14ac:dyDescent="0.25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5.75" customHeight="1" x14ac:dyDescent="0.25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5.75" customHeight="1" x14ac:dyDescent="0.25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5.75" customHeight="1" x14ac:dyDescent="0.25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5.75" customHeight="1" x14ac:dyDescent="0.25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5.75" customHeight="1" x14ac:dyDescent="0.25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5.75" customHeight="1" x14ac:dyDescent="0.25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5.75" customHeight="1" x14ac:dyDescent="0.25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5.75" customHeight="1" x14ac:dyDescent="0.25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5.75" customHeight="1" x14ac:dyDescent="0.25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5.75" customHeight="1" x14ac:dyDescent="0.25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5.75" customHeight="1" x14ac:dyDescent="0.25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5.75" customHeight="1" x14ac:dyDescent="0.25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5.75" customHeight="1" x14ac:dyDescent="0.25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5.75" customHeight="1" x14ac:dyDescent="0.25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5.75" customHeight="1" x14ac:dyDescent="0.25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5.75" customHeight="1" x14ac:dyDescent="0.25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5.75" customHeight="1" x14ac:dyDescent="0.25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5.75" customHeight="1" x14ac:dyDescent="0.25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5.75" customHeight="1" x14ac:dyDescent="0.25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5.75" customHeight="1" x14ac:dyDescent="0.25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5.75" customHeight="1" x14ac:dyDescent="0.25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5.75" customHeight="1" x14ac:dyDescent="0.25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5.75" customHeight="1" x14ac:dyDescent="0.25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5.75" customHeight="1" x14ac:dyDescent="0.25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5.75" customHeight="1" x14ac:dyDescent="0.25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5.75" customHeight="1" x14ac:dyDescent="0.25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5.75" customHeight="1" x14ac:dyDescent="0.25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5.75" customHeight="1" x14ac:dyDescent="0.25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5.75" customHeight="1" x14ac:dyDescent="0.25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5.75" customHeight="1" x14ac:dyDescent="0.25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5.75" customHeight="1" x14ac:dyDescent="0.25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5.75" customHeight="1" x14ac:dyDescent="0.25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5.75" customHeight="1" x14ac:dyDescent="0.25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5.75" customHeight="1" x14ac:dyDescent="0.25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5.75" customHeight="1" x14ac:dyDescent="0.25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5.75" customHeight="1" x14ac:dyDescent="0.25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5.75" customHeight="1" x14ac:dyDescent="0.25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5.75" customHeight="1" x14ac:dyDescent="0.25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5.75" customHeight="1" x14ac:dyDescent="0.25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5.75" customHeight="1" x14ac:dyDescent="0.25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5.75" customHeight="1" x14ac:dyDescent="0.25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5.75" customHeight="1" x14ac:dyDescent="0.25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5.75" customHeight="1" x14ac:dyDescent="0.25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5.75" customHeight="1" x14ac:dyDescent="0.25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5.75" customHeight="1" x14ac:dyDescent="0.25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5.75" customHeight="1" x14ac:dyDescent="0.25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5.75" customHeight="1" x14ac:dyDescent="0.25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5.75" customHeight="1" x14ac:dyDescent="0.25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5.75" customHeight="1" x14ac:dyDescent="0.25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5.75" customHeight="1" x14ac:dyDescent="0.25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5.75" customHeight="1" x14ac:dyDescent="0.25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5.75" customHeight="1" x14ac:dyDescent="0.25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5.75" customHeight="1" x14ac:dyDescent="0.25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5.75" customHeight="1" x14ac:dyDescent="0.25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5.75" customHeight="1" x14ac:dyDescent="0.25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5.75" customHeight="1" x14ac:dyDescent="0.25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5.75" customHeight="1" x14ac:dyDescent="0.25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5.75" customHeight="1" x14ac:dyDescent="0.25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5.75" customHeight="1" x14ac:dyDescent="0.25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5.75" customHeight="1" x14ac:dyDescent="0.25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5.75" customHeight="1" x14ac:dyDescent="0.25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5.75" customHeight="1" x14ac:dyDescent="0.25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5.75" customHeight="1" x14ac:dyDescent="0.25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5.75" customHeight="1" x14ac:dyDescent="0.25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5.75" customHeight="1" x14ac:dyDescent="0.25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5.75" customHeight="1" x14ac:dyDescent="0.25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5.75" customHeight="1" x14ac:dyDescent="0.25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5.75" customHeight="1" x14ac:dyDescent="0.25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5.75" customHeight="1" x14ac:dyDescent="0.25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5.75" customHeight="1" x14ac:dyDescent="0.25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5.75" customHeight="1" x14ac:dyDescent="0.25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5.75" customHeight="1" x14ac:dyDescent="0.25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5.75" customHeight="1" x14ac:dyDescent="0.25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5.75" customHeight="1" x14ac:dyDescent="0.25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5.75" customHeight="1" x14ac:dyDescent="0.25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5.75" customHeight="1" x14ac:dyDescent="0.25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5.75" customHeight="1" x14ac:dyDescent="0.25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5.75" customHeight="1" x14ac:dyDescent="0.25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5.75" customHeight="1" x14ac:dyDescent="0.25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5.75" customHeight="1" x14ac:dyDescent="0.25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5.75" customHeight="1" x14ac:dyDescent="0.25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5.75" customHeight="1" x14ac:dyDescent="0.25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5.75" customHeight="1" x14ac:dyDescent="0.25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5.75" customHeight="1" x14ac:dyDescent="0.25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5.75" customHeight="1" x14ac:dyDescent="0.25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5.75" customHeight="1" x14ac:dyDescent="0.25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5.75" customHeight="1" x14ac:dyDescent="0.25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5.75" customHeight="1" x14ac:dyDescent="0.25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5.75" customHeight="1" x14ac:dyDescent="0.25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5.75" customHeight="1" x14ac:dyDescent="0.25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5.75" customHeight="1" x14ac:dyDescent="0.25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5.75" customHeight="1" x14ac:dyDescent="0.25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5.75" customHeight="1" x14ac:dyDescent="0.25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5.75" customHeight="1" x14ac:dyDescent="0.25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5.75" customHeight="1" x14ac:dyDescent="0.25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5.75" customHeight="1" x14ac:dyDescent="0.25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5.75" customHeight="1" x14ac:dyDescent="0.25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5.75" customHeight="1" x14ac:dyDescent="0.25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5.75" customHeight="1" x14ac:dyDescent="0.25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5.75" customHeight="1" x14ac:dyDescent="0.25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5.75" customHeight="1" x14ac:dyDescent="0.25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5.75" customHeight="1" x14ac:dyDescent="0.25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5.75" customHeight="1" x14ac:dyDescent="0.25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5.75" customHeight="1" x14ac:dyDescent="0.25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5.75" customHeight="1" x14ac:dyDescent="0.25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5.75" customHeight="1" x14ac:dyDescent="0.25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5.75" customHeight="1" x14ac:dyDescent="0.25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5.75" customHeight="1" x14ac:dyDescent="0.25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5.75" customHeight="1" x14ac:dyDescent="0.25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5.75" customHeight="1" x14ac:dyDescent="0.25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5.75" customHeight="1" x14ac:dyDescent="0.25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5.75" customHeight="1" x14ac:dyDescent="0.25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5.75" customHeight="1" x14ac:dyDescent="0.25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5.75" customHeight="1" x14ac:dyDescent="0.25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5.75" customHeight="1" x14ac:dyDescent="0.25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5.75" customHeight="1" x14ac:dyDescent="0.25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5.75" customHeight="1" x14ac:dyDescent="0.25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5.75" customHeight="1" x14ac:dyDescent="0.25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5.75" customHeight="1" x14ac:dyDescent="0.25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5.75" customHeight="1" x14ac:dyDescent="0.25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5.75" customHeight="1" x14ac:dyDescent="0.25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5.75" customHeight="1" x14ac:dyDescent="0.25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5.75" customHeight="1" x14ac:dyDescent="0.25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5.75" customHeight="1" x14ac:dyDescent="0.25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5.75" customHeight="1" x14ac:dyDescent="0.25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5.75" customHeight="1" x14ac:dyDescent="0.25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5.75" customHeight="1" x14ac:dyDescent="0.25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5.75" customHeight="1" x14ac:dyDescent="0.25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5.75" customHeight="1" x14ac:dyDescent="0.25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5.75" customHeight="1" x14ac:dyDescent="0.25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5.75" customHeight="1" x14ac:dyDescent="0.25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5.75" customHeight="1" x14ac:dyDescent="0.25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5.75" customHeight="1" x14ac:dyDescent="0.25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5.75" customHeight="1" x14ac:dyDescent="0.25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5.75" customHeight="1" x14ac:dyDescent="0.25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5.75" customHeight="1" x14ac:dyDescent="0.25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5.75" customHeight="1" x14ac:dyDescent="0.25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5.75" customHeight="1" x14ac:dyDescent="0.25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5.75" customHeight="1" x14ac:dyDescent="0.25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5.75" customHeight="1" x14ac:dyDescent="0.25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5.75" customHeight="1" x14ac:dyDescent="0.25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5.75" customHeight="1" x14ac:dyDescent="0.25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5.75" customHeight="1" x14ac:dyDescent="0.25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5.75" customHeight="1" x14ac:dyDescent="0.25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5.75" customHeight="1" x14ac:dyDescent="0.25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5.75" customHeight="1" x14ac:dyDescent="0.25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5.75" customHeight="1" x14ac:dyDescent="0.25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5.75" customHeight="1" x14ac:dyDescent="0.25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5.75" customHeight="1" x14ac:dyDescent="0.25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5.75" customHeight="1" x14ac:dyDescent="0.25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5.75" customHeight="1" x14ac:dyDescent="0.25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5.75" customHeight="1" x14ac:dyDescent="0.25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5.75" customHeight="1" x14ac:dyDescent="0.25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5.75" customHeight="1" x14ac:dyDescent="0.25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5.75" customHeight="1" x14ac:dyDescent="0.25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5.75" customHeight="1" x14ac:dyDescent="0.25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5.75" customHeight="1" x14ac:dyDescent="0.25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5.75" customHeight="1" x14ac:dyDescent="0.25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5.75" customHeight="1" x14ac:dyDescent="0.25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5.75" customHeight="1" x14ac:dyDescent="0.25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5.75" customHeight="1" x14ac:dyDescent="0.25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5.75" customHeight="1" x14ac:dyDescent="0.25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5.75" customHeight="1" x14ac:dyDescent="0.25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5.75" customHeight="1" x14ac:dyDescent="0.25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5.75" customHeight="1" x14ac:dyDescent="0.25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5.75" customHeight="1" x14ac:dyDescent="0.25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5.75" customHeight="1" x14ac:dyDescent="0.25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5.75" customHeight="1" x14ac:dyDescent="0.25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5.75" customHeight="1" x14ac:dyDescent="0.25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5.75" customHeight="1" x14ac:dyDescent="0.25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5.75" customHeight="1" x14ac:dyDescent="0.25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5.75" customHeight="1" x14ac:dyDescent="0.25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5.75" customHeight="1" x14ac:dyDescent="0.25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5.75" customHeight="1" x14ac:dyDescent="0.25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5.75" customHeight="1" x14ac:dyDescent="0.25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5.75" customHeight="1" x14ac:dyDescent="0.25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5.75" customHeight="1" x14ac:dyDescent="0.25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5.75" customHeight="1" x14ac:dyDescent="0.25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5.75" customHeight="1" x14ac:dyDescent="0.25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5.75" customHeight="1" x14ac:dyDescent="0.25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5.75" customHeight="1" x14ac:dyDescent="0.25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5.75" customHeight="1" x14ac:dyDescent="0.25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5.75" customHeight="1" x14ac:dyDescent="0.25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5.75" customHeight="1" x14ac:dyDescent="0.25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5.75" customHeight="1" x14ac:dyDescent="0.25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5.75" customHeight="1" x14ac:dyDescent="0.25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5.75" customHeight="1" x14ac:dyDescent="0.25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5.75" customHeight="1" x14ac:dyDescent="0.25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5.75" customHeight="1" x14ac:dyDescent="0.25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5.75" customHeight="1" x14ac:dyDescent="0.25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5.75" customHeight="1" x14ac:dyDescent="0.25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5.75" customHeight="1" x14ac:dyDescent="0.25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5.75" customHeight="1" x14ac:dyDescent="0.25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5.75" customHeight="1" x14ac:dyDescent="0.25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5.75" customHeight="1" x14ac:dyDescent="0.25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5.75" customHeight="1" x14ac:dyDescent="0.25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5.75" customHeight="1" x14ac:dyDescent="0.25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5.75" customHeight="1" x14ac:dyDescent="0.25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5.75" customHeight="1" x14ac:dyDescent="0.25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5.75" customHeight="1" x14ac:dyDescent="0.25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5.75" customHeight="1" x14ac:dyDescent="0.25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5.75" customHeight="1" x14ac:dyDescent="0.25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5.75" customHeight="1" x14ac:dyDescent="0.25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5.75" customHeight="1" x14ac:dyDescent="0.25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5.75" customHeight="1" x14ac:dyDescent="0.25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5.75" customHeight="1" x14ac:dyDescent="0.25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5.75" customHeight="1" x14ac:dyDescent="0.25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5.75" customHeight="1" x14ac:dyDescent="0.25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5.75" customHeight="1" x14ac:dyDescent="0.25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5.75" customHeight="1" x14ac:dyDescent="0.25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5.75" customHeight="1" x14ac:dyDescent="0.25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5.75" customHeight="1" x14ac:dyDescent="0.25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5.75" customHeight="1" x14ac:dyDescent="0.25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5.75" customHeight="1" x14ac:dyDescent="0.25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5.75" customHeight="1" x14ac:dyDescent="0.25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5.75" customHeight="1" x14ac:dyDescent="0.25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5.75" customHeight="1" x14ac:dyDescent="0.25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5.75" customHeight="1" x14ac:dyDescent="0.25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5.75" customHeight="1" x14ac:dyDescent="0.25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5.75" customHeight="1" x14ac:dyDescent="0.25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5.75" customHeight="1" x14ac:dyDescent="0.25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5.75" customHeight="1" x14ac:dyDescent="0.25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5.75" customHeight="1" x14ac:dyDescent="0.25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5.75" customHeight="1" x14ac:dyDescent="0.25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5.75" customHeight="1" x14ac:dyDescent="0.25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5.75" customHeight="1" x14ac:dyDescent="0.25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5.75" customHeight="1" x14ac:dyDescent="0.25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5.75" customHeight="1" x14ac:dyDescent="0.25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5.75" customHeight="1" x14ac:dyDescent="0.25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5.75" customHeight="1" x14ac:dyDescent="0.25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5.75" customHeight="1" x14ac:dyDescent="0.25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5.75" customHeight="1" x14ac:dyDescent="0.25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5.75" customHeight="1" x14ac:dyDescent="0.25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5.75" customHeight="1" x14ac:dyDescent="0.25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5.75" customHeight="1" x14ac:dyDescent="0.25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5.75" customHeight="1" x14ac:dyDescent="0.25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5.75" customHeight="1" x14ac:dyDescent="0.25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5.75" customHeight="1" x14ac:dyDescent="0.25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5.75" customHeight="1" x14ac:dyDescent="0.25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5.75" customHeight="1" x14ac:dyDescent="0.25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5.75" customHeight="1" x14ac:dyDescent="0.25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5.75" customHeight="1" x14ac:dyDescent="0.25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5.75" customHeight="1" x14ac:dyDescent="0.25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5.75" customHeight="1" x14ac:dyDescent="0.25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5.75" customHeight="1" x14ac:dyDescent="0.25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5.75" customHeight="1" x14ac:dyDescent="0.25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5.75" customHeight="1" x14ac:dyDescent="0.25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5.75" customHeight="1" x14ac:dyDescent="0.25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5.75" customHeight="1" x14ac:dyDescent="0.25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5.75" customHeight="1" x14ac:dyDescent="0.25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5.75" customHeight="1" x14ac:dyDescent="0.25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5.75" customHeight="1" x14ac:dyDescent="0.25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5.75" customHeight="1" x14ac:dyDescent="0.25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5.75" customHeight="1" x14ac:dyDescent="0.25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5.75" customHeight="1" x14ac:dyDescent="0.25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5.75" customHeight="1" x14ac:dyDescent="0.25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5.75" customHeight="1" x14ac:dyDescent="0.25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5.75" customHeight="1" x14ac:dyDescent="0.25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5.75" customHeight="1" x14ac:dyDescent="0.25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5.75" customHeight="1" x14ac:dyDescent="0.25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5.75" customHeight="1" x14ac:dyDescent="0.25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5.75" customHeight="1" x14ac:dyDescent="0.25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5.75" customHeight="1" x14ac:dyDescent="0.25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5.75" customHeight="1" x14ac:dyDescent="0.25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5.75" customHeight="1" x14ac:dyDescent="0.25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5.75" customHeight="1" x14ac:dyDescent="0.25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5.75" customHeight="1" x14ac:dyDescent="0.25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5.75" customHeight="1" x14ac:dyDescent="0.25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5.75" customHeight="1" x14ac:dyDescent="0.25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5.75" customHeight="1" x14ac:dyDescent="0.25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5.75" customHeight="1" x14ac:dyDescent="0.25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5.75" customHeight="1" x14ac:dyDescent="0.25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5.75" customHeight="1" x14ac:dyDescent="0.25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5.75" customHeight="1" x14ac:dyDescent="0.25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5.75" customHeight="1" x14ac:dyDescent="0.25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5.75" customHeight="1" x14ac:dyDescent="0.25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5.75" customHeight="1" x14ac:dyDescent="0.25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5.75" customHeight="1" x14ac:dyDescent="0.25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5.75" customHeight="1" x14ac:dyDescent="0.25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5.75" customHeight="1" x14ac:dyDescent="0.25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5.75" customHeight="1" x14ac:dyDescent="0.25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5.75" customHeight="1" x14ac:dyDescent="0.25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5.75" customHeight="1" x14ac:dyDescent="0.25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5.75" customHeight="1" x14ac:dyDescent="0.25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5.75" customHeight="1" x14ac:dyDescent="0.25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5.75" customHeight="1" x14ac:dyDescent="0.25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5.75" customHeight="1" x14ac:dyDescent="0.25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5.75" customHeight="1" x14ac:dyDescent="0.25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5.75" customHeight="1" x14ac:dyDescent="0.25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5.75" customHeight="1" x14ac:dyDescent="0.25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5.75" customHeight="1" x14ac:dyDescent="0.25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5.75" customHeight="1" x14ac:dyDescent="0.25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5.75" customHeight="1" x14ac:dyDescent="0.25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5.75" customHeight="1" x14ac:dyDescent="0.25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5.75" customHeight="1" x14ac:dyDescent="0.25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5.75" customHeight="1" x14ac:dyDescent="0.25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5.75" customHeight="1" x14ac:dyDescent="0.25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5.75" customHeight="1" x14ac:dyDescent="0.25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5.75" customHeight="1" x14ac:dyDescent="0.25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5.75" customHeight="1" x14ac:dyDescent="0.25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5.75" customHeight="1" x14ac:dyDescent="0.25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5.75" customHeight="1" x14ac:dyDescent="0.25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5.75" customHeight="1" x14ac:dyDescent="0.25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5.75" customHeight="1" x14ac:dyDescent="0.25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5.75" customHeight="1" x14ac:dyDescent="0.25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5.75" customHeight="1" x14ac:dyDescent="0.25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5.75" customHeight="1" x14ac:dyDescent="0.25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5.75" customHeight="1" x14ac:dyDescent="0.25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5.75" customHeight="1" x14ac:dyDescent="0.25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5.75" customHeight="1" x14ac:dyDescent="0.25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5.75" customHeight="1" x14ac:dyDescent="0.25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5.75" customHeight="1" x14ac:dyDescent="0.25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5.75" customHeight="1" x14ac:dyDescent="0.25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5.75" customHeight="1" x14ac:dyDescent="0.25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5.75" customHeight="1" x14ac:dyDescent="0.25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5.75" customHeight="1" x14ac:dyDescent="0.25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5.75" customHeight="1" x14ac:dyDescent="0.25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5.75" customHeight="1" x14ac:dyDescent="0.25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5.75" customHeight="1" x14ac:dyDescent="0.25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5.75" customHeight="1" x14ac:dyDescent="0.25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5.75" customHeight="1" x14ac:dyDescent="0.25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5.75" customHeight="1" x14ac:dyDescent="0.25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</sheetData>
  <sheetProtection algorithmName="SHA-512" hashValue="wdEu8eMN4vnCoIoQjSHTvoRoIdFEK9Cx+JiBtxi7yb3VzSp/gqFgehCsBvsoUo7CE/aEnzhYYnE2r+qoKGo/jQ==" saltValue="qBBzxqbCUeau8DO5PZmqnA==" spinCount="100000" sheet="1" objects="1" scenarios="1" selectLockedCells="1"/>
  <mergeCells count="81">
    <mergeCell ref="A72:H72"/>
    <mergeCell ref="A73:H73"/>
    <mergeCell ref="A74:H74"/>
    <mergeCell ref="A11:H11"/>
    <mergeCell ref="A20:H20"/>
    <mergeCell ref="A21:H21"/>
    <mergeCell ref="A71:H71"/>
    <mergeCell ref="A18:H18"/>
    <mergeCell ref="A42:D42"/>
    <mergeCell ref="D43:H43"/>
    <mergeCell ref="A44:D44"/>
    <mergeCell ref="F44:G44"/>
    <mergeCell ref="A19:H19"/>
    <mergeCell ref="A22:D22"/>
    <mergeCell ref="A23:H23"/>
    <mergeCell ref="A24:D24"/>
    <mergeCell ref="E69:F69"/>
    <mergeCell ref="G67:H67"/>
    <mergeCell ref="G69:H69"/>
    <mergeCell ref="G68:H68"/>
    <mergeCell ref="E67:F67"/>
    <mergeCell ref="E68:F68"/>
    <mergeCell ref="A8:H8"/>
    <mergeCell ref="A9:H9"/>
    <mergeCell ref="A1:H1"/>
    <mergeCell ref="B2:H2"/>
    <mergeCell ref="B3:H3"/>
    <mergeCell ref="B4:H4"/>
    <mergeCell ref="B5:H5"/>
    <mergeCell ref="A10:H10"/>
    <mergeCell ref="A12:B12"/>
    <mergeCell ref="C12:D12"/>
    <mergeCell ref="E12:F12"/>
    <mergeCell ref="G12:H12"/>
    <mergeCell ref="A14:B14"/>
    <mergeCell ref="C14:D14"/>
    <mergeCell ref="E13:F14"/>
    <mergeCell ref="G13:H14"/>
    <mergeCell ref="A49:B49"/>
    <mergeCell ref="C49:H49"/>
    <mergeCell ref="A15:B15"/>
    <mergeCell ref="C15:H15"/>
    <mergeCell ref="A16:B16"/>
    <mergeCell ref="C16:D16"/>
    <mergeCell ref="F16:H16"/>
    <mergeCell ref="A32:A37"/>
    <mergeCell ref="B32:C35"/>
    <mergeCell ref="A25:C28"/>
    <mergeCell ref="A29:D29"/>
    <mergeCell ref="F29:H29"/>
    <mergeCell ref="A30:H30"/>
    <mergeCell ref="A31:D31"/>
    <mergeCell ref="E66:F66"/>
    <mergeCell ref="G66:H66"/>
    <mergeCell ref="E59:H59"/>
    <mergeCell ref="E61:H61"/>
    <mergeCell ref="E62:H62"/>
    <mergeCell ref="A62:C62"/>
    <mergeCell ref="A50:B50"/>
    <mergeCell ref="A55:B55"/>
    <mergeCell ref="C55:D55"/>
    <mergeCell ref="A58:C58"/>
    <mergeCell ref="A59:C59"/>
    <mergeCell ref="A53:H53"/>
    <mergeCell ref="A61:C61"/>
    <mergeCell ref="E24:H24"/>
    <mergeCell ref="E31:H31"/>
    <mergeCell ref="E64:H64"/>
    <mergeCell ref="E65:F65"/>
    <mergeCell ref="G65:H65"/>
    <mergeCell ref="A46:H46"/>
    <mergeCell ref="B36:C37"/>
    <mergeCell ref="A38:C39"/>
    <mergeCell ref="A40:D40"/>
    <mergeCell ref="F40:H40"/>
    <mergeCell ref="A41:E41"/>
    <mergeCell ref="C50:H50"/>
    <mergeCell ref="A47:B47"/>
    <mergeCell ref="C47:H47"/>
    <mergeCell ref="A48:B48"/>
    <mergeCell ref="C48:H48"/>
  </mergeCells>
  <dataValidations count="2">
    <dataValidation type="list" allowBlank="1" showInputMessage="1" showErrorMessage="1" prompt="Atención - La escala permitida es de 1 a 4" sqref="F42 F32:F39">
      <formula1>IF(E32&gt;0,Escala,Escala_0)</formula1>
    </dataValidation>
    <dataValidation type="list" allowBlank="1" showInputMessage="1" showErrorMessage="1" prompt="Atención - La escala permitida es de 1 a 4." sqref="F25:F28">
      <formula1>IF(E25&gt;0,Escala,Escala_0)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50</xdr:row>
                    <xdr:rowOff>152400</xdr:rowOff>
                  </from>
                  <to>
                    <xdr:col>5</xdr:col>
                    <xdr:colOff>419100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247650</xdr:colOff>
                    <xdr:row>50</xdr:row>
                    <xdr:rowOff>152400</xdr:rowOff>
                  </from>
                  <to>
                    <xdr:col>4</xdr:col>
                    <xdr:colOff>638175</xdr:colOff>
                    <xdr:row>51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2"/>
  <sheetViews>
    <sheetView showGridLines="0" topLeftCell="A25" zoomScale="90" zoomScaleNormal="90" workbookViewId="0">
      <selection activeCell="I26" sqref="I26"/>
    </sheetView>
  </sheetViews>
  <sheetFormatPr baseColWidth="10" defaultColWidth="14.42578125" defaultRowHeight="15" customHeight="1" x14ac:dyDescent="0.25"/>
  <cols>
    <col min="1" max="1" width="24" style="76" customWidth="1"/>
    <col min="2" max="2" width="23.140625" style="76" customWidth="1"/>
    <col min="3" max="3" width="104.5703125" style="76" customWidth="1"/>
    <col min="4" max="4" width="11.5703125" style="76" hidden="1" customWidth="1"/>
    <col min="5" max="5" width="11.42578125" style="76" hidden="1" customWidth="1"/>
    <col min="6" max="25" width="11.42578125" style="76" customWidth="1"/>
    <col min="26" max="16384" width="14.42578125" style="76"/>
  </cols>
  <sheetData>
    <row r="1" spans="1:25" s="67" customFormat="1" ht="36.75" customHeight="1" x14ac:dyDescent="0.25">
      <c r="A1" s="228" t="s">
        <v>192</v>
      </c>
      <c r="B1" s="228"/>
      <c r="C1" s="228"/>
    </row>
    <row r="2" spans="1:25" s="67" customFormat="1" ht="30" customHeight="1" x14ac:dyDescent="0.25">
      <c r="A2" s="229" t="s">
        <v>59</v>
      </c>
      <c r="B2" s="230"/>
      <c r="C2" s="230"/>
      <c r="D2" s="69"/>
    </row>
    <row r="3" spans="1:25" ht="15" customHeight="1" x14ac:dyDescent="0.25">
      <c r="A3" s="71" t="s">
        <v>60</v>
      </c>
      <c r="B3" s="71" t="s">
        <v>61</v>
      </c>
      <c r="C3" s="71" t="s">
        <v>62</v>
      </c>
      <c r="D3" s="70"/>
      <c r="E3" s="68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15" customHeight="1" x14ac:dyDescent="0.25">
      <c r="A4" s="227" t="s">
        <v>63</v>
      </c>
      <c r="B4" s="227"/>
      <c r="C4" s="22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ht="29.25" customHeight="1" x14ac:dyDescent="0.25">
      <c r="A5" s="225" t="s">
        <v>64</v>
      </c>
      <c r="B5" s="72">
        <v>4</v>
      </c>
      <c r="C5" s="73" t="s">
        <v>65</v>
      </c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29.25" customHeight="1" x14ac:dyDescent="0.25">
      <c r="A6" s="226"/>
      <c r="B6" s="72">
        <v>3</v>
      </c>
      <c r="C6" s="73" t="s">
        <v>66</v>
      </c>
      <c r="D6" s="69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29.25" customHeight="1" x14ac:dyDescent="0.25">
      <c r="A7" s="226"/>
      <c r="B7" s="72">
        <v>2</v>
      </c>
      <c r="C7" s="73" t="s">
        <v>67</v>
      </c>
      <c r="D7" s="6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9.25" customHeight="1" x14ac:dyDescent="0.25">
      <c r="A8" s="226"/>
      <c r="B8" s="72">
        <v>1</v>
      </c>
      <c r="C8" s="73" t="s">
        <v>68</v>
      </c>
      <c r="D8" s="69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5" ht="28.5" customHeight="1" x14ac:dyDescent="0.25">
      <c r="A9" s="225" t="s">
        <v>69</v>
      </c>
      <c r="B9" s="72">
        <v>4</v>
      </c>
      <c r="C9" s="73" t="s">
        <v>70</v>
      </c>
      <c r="D9" s="69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5" ht="28.5" customHeight="1" x14ac:dyDescent="0.25">
      <c r="A10" s="226"/>
      <c r="B10" s="72">
        <v>3</v>
      </c>
      <c r="C10" s="73" t="s">
        <v>71</v>
      </c>
      <c r="D10" s="6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5" ht="28.5" customHeight="1" x14ac:dyDescent="0.25">
      <c r="A11" s="226"/>
      <c r="B11" s="72">
        <v>2</v>
      </c>
      <c r="C11" s="73" t="s">
        <v>72</v>
      </c>
      <c r="D11" s="69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28.5" customHeight="1" x14ac:dyDescent="0.25">
      <c r="A12" s="226"/>
      <c r="B12" s="72">
        <v>1</v>
      </c>
      <c r="C12" s="73" t="s">
        <v>73</v>
      </c>
      <c r="D12" s="69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28.5" customHeight="1" x14ac:dyDescent="0.25">
      <c r="A13" s="225" t="s">
        <v>74</v>
      </c>
      <c r="B13" s="72">
        <v>4</v>
      </c>
      <c r="C13" s="73" t="s">
        <v>75</v>
      </c>
      <c r="D13" s="69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</row>
    <row r="14" spans="1:25" ht="28.5" customHeight="1" x14ac:dyDescent="0.25">
      <c r="A14" s="226"/>
      <c r="B14" s="72">
        <v>3</v>
      </c>
      <c r="C14" s="73" t="s">
        <v>76</v>
      </c>
      <c r="D14" s="69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1:25" ht="28.5" customHeight="1" x14ac:dyDescent="0.25">
      <c r="A15" s="226"/>
      <c r="B15" s="74">
        <v>2</v>
      </c>
      <c r="C15" s="73" t="s">
        <v>77</v>
      </c>
      <c r="D15" s="69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28.5" customHeight="1" x14ac:dyDescent="0.25">
      <c r="A16" s="226"/>
      <c r="B16" s="74">
        <v>1</v>
      </c>
      <c r="C16" s="73" t="s">
        <v>78</v>
      </c>
      <c r="D16" s="69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5" ht="28.5" customHeight="1" x14ac:dyDescent="0.25">
      <c r="A17" s="225" t="s">
        <v>79</v>
      </c>
      <c r="B17" s="74">
        <v>4</v>
      </c>
      <c r="C17" s="73" t="s">
        <v>80</v>
      </c>
      <c r="D17" s="69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 spans="1:25" ht="28.5" customHeight="1" x14ac:dyDescent="0.25">
      <c r="A18" s="226"/>
      <c r="B18" s="74">
        <v>3</v>
      </c>
      <c r="C18" s="73" t="s">
        <v>81</v>
      </c>
      <c r="D18" s="69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8.5" customHeight="1" x14ac:dyDescent="0.25">
      <c r="A19" s="226"/>
      <c r="B19" s="74">
        <v>2</v>
      </c>
      <c r="C19" s="73" t="s">
        <v>82</v>
      </c>
      <c r="D19" s="69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</row>
    <row r="20" spans="1:25" ht="28.5" customHeight="1" x14ac:dyDescent="0.25">
      <c r="A20" s="226"/>
      <c r="B20" s="74">
        <v>1</v>
      </c>
      <c r="C20" s="73" t="s">
        <v>83</v>
      </c>
      <c r="D20" s="69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 ht="15" customHeight="1" x14ac:dyDescent="0.25">
      <c r="A21" s="227" t="s">
        <v>84</v>
      </c>
      <c r="B21" s="227"/>
      <c r="C21" s="227"/>
      <c r="D21" s="69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5" ht="29.25" customHeight="1" x14ac:dyDescent="0.25">
      <c r="A22" s="225" t="s">
        <v>85</v>
      </c>
      <c r="B22" s="74">
        <v>4</v>
      </c>
      <c r="C22" s="73" t="s">
        <v>86</v>
      </c>
      <c r="D22" s="69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 spans="1:25" ht="29.25" customHeight="1" x14ac:dyDescent="0.25">
      <c r="A23" s="226"/>
      <c r="B23" s="74">
        <v>3</v>
      </c>
      <c r="C23" s="73" t="s">
        <v>87</v>
      </c>
      <c r="D23" s="69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</row>
    <row r="24" spans="1:25" ht="29.25" customHeight="1" x14ac:dyDescent="0.25">
      <c r="A24" s="226"/>
      <c r="B24" s="74">
        <v>2</v>
      </c>
      <c r="C24" s="73" t="s">
        <v>88</v>
      </c>
      <c r="D24" s="69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5" ht="29.25" customHeight="1" x14ac:dyDescent="0.25">
      <c r="A25" s="226"/>
      <c r="B25" s="74">
        <v>1</v>
      </c>
      <c r="C25" s="73" t="s">
        <v>89</v>
      </c>
      <c r="D25" s="69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1:25" ht="29.25" customHeight="1" x14ac:dyDescent="0.25">
      <c r="A26" s="225" t="s">
        <v>90</v>
      </c>
      <c r="B26" s="74">
        <v>4</v>
      </c>
      <c r="C26" s="73" t="s">
        <v>91</v>
      </c>
      <c r="D26" s="69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1:25" ht="29.25" customHeight="1" x14ac:dyDescent="0.25">
      <c r="A27" s="226"/>
      <c r="B27" s="74">
        <v>3</v>
      </c>
      <c r="C27" s="73" t="s">
        <v>92</v>
      </c>
      <c r="D27" s="69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1:25" ht="29.25" customHeight="1" x14ac:dyDescent="0.25">
      <c r="A28" s="226"/>
      <c r="B28" s="74">
        <v>2</v>
      </c>
      <c r="C28" s="73" t="s">
        <v>93</v>
      </c>
      <c r="D28" s="69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1:25" ht="29.25" customHeight="1" x14ac:dyDescent="0.25">
      <c r="A29" s="226"/>
      <c r="B29" s="74">
        <v>1</v>
      </c>
      <c r="C29" s="73" t="s">
        <v>94</v>
      </c>
      <c r="D29" s="69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5" ht="29.25" customHeight="1" x14ac:dyDescent="0.25">
      <c r="A30" s="225" t="s">
        <v>95</v>
      </c>
      <c r="B30" s="74">
        <v>4</v>
      </c>
      <c r="C30" s="73" t="s">
        <v>96</v>
      </c>
      <c r="D30" s="69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5" ht="29.25" customHeight="1" x14ac:dyDescent="0.25">
      <c r="A31" s="226"/>
      <c r="B31" s="74">
        <v>3</v>
      </c>
      <c r="C31" s="73" t="s">
        <v>97</v>
      </c>
      <c r="D31" s="69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ht="29.25" customHeight="1" x14ac:dyDescent="0.25">
      <c r="A32" s="226"/>
      <c r="B32" s="74">
        <v>2</v>
      </c>
      <c r="C32" s="73" t="s">
        <v>98</v>
      </c>
      <c r="D32" s="69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spans="1:25" ht="29.25" customHeight="1" x14ac:dyDescent="0.25">
      <c r="A33" s="226"/>
      <c r="B33" s="74">
        <v>1</v>
      </c>
      <c r="C33" s="73" t="s">
        <v>99</v>
      </c>
      <c r="D33" s="69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5" ht="29.25" customHeight="1" x14ac:dyDescent="0.25">
      <c r="A34" s="225" t="s">
        <v>100</v>
      </c>
      <c r="B34" s="74">
        <v>4</v>
      </c>
      <c r="C34" s="73" t="s">
        <v>101</v>
      </c>
      <c r="D34" s="69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1:25" ht="29.25" customHeight="1" x14ac:dyDescent="0.25">
      <c r="A35" s="226"/>
      <c r="B35" s="74">
        <v>3</v>
      </c>
      <c r="C35" s="73" t="s">
        <v>102</v>
      </c>
      <c r="D35" s="69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1:25" ht="29.25" customHeight="1" x14ac:dyDescent="0.25">
      <c r="A36" s="226"/>
      <c r="B36" s="74">
        <v>2</v>
      </c>
      <c r="C36" s="73" t="s">
        <v>103</v>
      </c>
      <c r="D36" s="69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1:25" ht="29.25" customHeight="1" x14ac:dyDescent="0.25">
      <c r="A37" s="226"/>
      <c r="B37" s="74">
        <v>1</v>
      </c>
      <c r="C37" s="73" t="s">
        <v>104</v>
      </c>
      <c r="D37" s="69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1:25" ht="29.25" customHeight="1" x14ac:dyDescent="0.25">
      <c r="A38" s="225" t="s">
        <v>105</v>
      </c>
      <c r="B38" s="74">
        <v>4</v>
      </c>
      <c r="C38" s="73" t="s">
        <v>106</v>
      </c>
      <c r="D38" s="69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 ht="29.25" customHeight="1" x14ac:dyDescent="0.25">
      <c r="A39" s="226"/>
      <c r="B39" s="74">
        <v>3</v>
      </c>
      <c r="C39" s="73" t="s">
        <v>107</v>
      </c>
      <c r="D39" s="69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1:25" ht="29.25" customHeight="1" x14ac:dyDescent="0.25">
      <c r="A40" s="226"/>
      <c r="B40" s="74">
        <v>2</v>
      </c>
      <c r="C40" s="73" t="s">
        <v>108</v>
      </c>
      <c r="D40" s="69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spans="1:25" ht="29.25" customHeight="1" x14ac:dyDescent="0.25">
      <c r="A41" s="226"/>
      <c r="B41" s="74">
        <v>1</v>
      </c>
      <c r="C41" s="75" t="s">
        <v>109</v>
      </c>
      <c r="D41" s="69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29.25" customHeight="1" x14ac:dyDescent="0.25">
      <c r="A42" s="225" t="s">
        <v>110</v>
      </c>
      <c r="B42" s="74">
        <v>4</v>
      </c>
      <c r="C42" s="73" t="s">
        <v>111</v>
      </c>
      <c r="D42" s="69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29.25" customHeight="1" x14ac:dyDescent="0.25">
      <c r="A43" s="226"/>
      <c r="B43" s="74">
        <v>3</v>
      </c>
      <c r="C43" s="73" t="s">
        <v>112</v>
      </c>
      <c r="D43" s="69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29.25" customHeight="1" x14ac:dyDescent="0.25">
      <c r="A44" s="226"/>
      <c r="B44" s="74">
        <v>2</v>
      </c>
      <c r="C44" s="73" t="s">
        <v>113</v>
      </c>
      <c r="D44" s="69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5" ht="29.25" customHeight="1" x14ac:dyDescent="0.25">
      <c r="A45" s="226"/>
      <c r="B45" s="74">
        <v>1</v>
      </c>
      <c r="C45" s="73" t="s">
        <v>114</v>
      </c>
      <c r="D45" s="69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 ht="29.25" customHeight="1" x14ac:dyDescent="0.25">
      <c r="A46" s="225" t="s">
        <v>115</v>
      </c>
      <c r="B46" s="74">
        <v>4</v>
      </c>
      <c r="C46" s="73" t="s">
        <v>116</v>
      </c>
      <c r="D46" s="69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1:25" ht="29.25" customHeight="1" x14ac:dyDescent="0.25">
      <c r="A47" s="226"/>
      <c r="B47" s="74">
        <v>3</v>
      </c>
      <c r="C47" s="73" t="s">
        <v>117</v>
      </c>
      <c r="D47" s="69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spans="1:25" ht="29.25" customHeight="1" x14ac:dyDescent="0.25">
      <c r="A48" s="226"/>
      <c r="B48" s="74">
        <v>2</v>
      </c>
      <c r="C48" s="73" t="s">
        <v>118</v>
      </c>
      <c r="D48" s="69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1:25" ht="29.25" customHeight="1" x14ac:dyDescent="0.25">
      <c r="A49" s="226"/>
      <c r="B49" s="74">
        <v>1</v>
      </c>
      <c r="C49" s="73" t="s">
        <v>119</v>
      </c>
      <c r="D49" s="69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1:25" ht="29.25" customHeight="1" x14ac:dyDescent="0.25">
      <c r="A50" s="225" t="s">
        <v>120</v>
      </c>
      <c r="B50" s="74">
        <v>4</v>
      </c>
      <c r="C50" s="73" t="s">
        <v>121</v>
      </c>
      <c r="D50" s="69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1:25" ht="29.25" customHeight="1" x14ac:dyDescent="0.25">
      <c r="A51" s="226"/>
      <c r="B51" s="74">
        <v>3</v>
      </c>
      <c r="C51" s="73" t="s">
        <v>122</v>
      </c>
      <c r="D51" s="69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1:25" ht="29.25" customHeight="1" x14ac:dyDescent="0.25">
      <c r="A52" s="226"/>
      <c r="B52" s="74">
        <v>2</v>
      </c>
      <c r="C52" s="73" t="s">
        <v>123</v>
      </c>
      <c r="D52" s="69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29.25" customHeight="1" x14ac:dyDescent="0.25">
      <c r="A53" s="226"/>
      <c r="B53" s="74">
        <v>1</v>
      </c>
      <c r="C53" s="73" t="s">
        <v>124</v>
      </c>
      <c r="D53" s="69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spans="1:25" ht="18.75" customHeight="1" x14ac:dyDescent="0.25">
      <c r="A54" s="227" t="s">
        <v>125</v>
      </c>
      <c r="B54" s="227"/>
      <c r="C54" s="227"/>
      <c r="D54" s="69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1:25" ht="50.25" customHeight="1" x14ac:dyDescent="0.25">
      <c r="A55" s="225" t="s">
        <v>126</v>
      </c>
      <c r="B55" s="74">
        <v>4</v>
      </c>
      <c r="C55" s="73" t="s">
        <v>198</v>
      </c>
      <c r="D55" s="69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1:25" ht="27" customHeight="1" x14ac:dyDescent="0.25">
      <c r="A56" s="226"/>
      <c r="B56" s="74">
        <v>3</v>
      </c>
      <c r="C56" s="73" t="s">
        <v>127</v>
      </c>
      <c r="D56" s="69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1:25" ht="27" customHeight="1" x14ac:dyDescent="0.25">
      <c r="A57" s="226"/>
      <c r="B57" s="74">
        <v>2</v>
      </c>
      <c r="C57" s="73" t="s">
        <v>128</v>
      </c>
      <c r="D57" s="69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1:25" ht="27" customHeight="1" x14ac:dyDescent="0.25">
      <c r="A58" s="226"/>
      <c r="B58" s="74">
        <v>1</v>
      </c>
      <c r="C58" s="73" t="s">
        <v>129</v>
      </c>
      <c r="D58" s="69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1:25" ht="15.75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1:25" ht="15.7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1:25" ht="15.7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1:25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spans="1:25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1:25" ht="15.75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25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25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1:25" ht="15.75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spans="1:25" ht="15.7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1:25" ht="15.75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5" ht="15.75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5" ht="15.75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5" ht="15.7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ht="15.75" customHeight="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ht="15.75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ht="15.75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ht="15.75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ht="15.75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ht="15.75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ht="15.7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1:25" ht="15.75" customHeight="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spans="1:25" ht="15.75" customHeight="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1:25" ht="15.75" customHeight="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1:25" ht="15.7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1:25" ht="15.75" customHeight="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1:25" ht="15.75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spans="1:25" ht="15.7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 spans="1:25" ht="15.75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 spans="1:25" ht="15.75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 spans="1:25" ht="15.75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1:25" ht="15.7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spans="1:25" ht="15.75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spans="1:25" ht="15.7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1:25" ht="15.75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1:25" ht="15.7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spans="1:25" ht="15.75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1:25" ht="15.75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spans="1:25" ht="15.75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 spans="1:25" ht="15.75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 spans="1:25" ht="15.7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spans="1:25" ht="15.75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 spans="1:25" ht="15.7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1:25" ht="15.75" customHeight="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spans="1:25" ht="15.75" customHeight="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spans="1:25" ht="15.75" customHeight="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 spans="1:25" ht="15.7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spans="1:25" ht="15.75" customHeight="1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spans="1:25" ht="15.75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spans="1:25" ht="15.75" customHeight="1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spans="1:25" ht="15.75" customHeight="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1:25" ht="15.75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spans="1:25" ht="15.75" customHeight="1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spans="1:25" ht="15.7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1:25" ht="15.75" customHeight="1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1:25" ht="15.75" customHeight="1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spans="1:25" ht="15.75" customHeight="1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spans="1:25" ht="15.7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spans="1:25" ht="15.75" customHeight="1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</row>
    <row r="118" spans="1:25" ht="15.75" customHeight="1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spans="1:25" ht="15.75" customHeight="1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spans="1:25" ht="15.75" customHeight="1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spans="1:25" ht="15.75" customHeight="1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</row>
    <row r="122" spans="1:25" ht="15.75" customHeight="1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spans="1:25" ht="15.75" customHeight="1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</row>
    <row r="124" spans="1:25" ht="15.75" customHeight="1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spans="1:25" ht="15.75" customHeight="1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spans="1:25" ht="15.75" customHeight="1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spans="1:25" ht="15.75" customHeight="1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1:25" ht="15.75" customHeight="1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 spans="1:25" ht="15.75" customHeight="1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</row>
    <row r="130" spans="1:25" ht="15.75" customHeight="1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 spans="1:25" ht="15.75" customHeight="1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</row>
    <row r="132" spans="1:25" ht="15.75" customHeight="1" x14ac:dyDescent="0.2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 spans="1:25" ht="15.75" customHeight="1" x14ac:dyDescent="0.2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1:25" ht="15.75" customHeight="1" x14ac:dyDescent="0.2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1:25" ht="15.75" customHeight="1" x14ac:dyDescent="0.2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spans="1:25" ht="15.75" customHeight="1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spans="1:25" ht="15.75" customHeight="1" x14ac:dyDescent="0.2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</row>
    <row r="138" spans="1:25" ht="15.75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</row>
    <row r="139" spans="1:25" ht="15.75" customHeight="1" x14ac:dyDescent="0.2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</row>
    <row r="140" spans="1:25" ht="15.75" customHeight="1" x14ac:dyDescent="0.2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</row>
    <row r="141" spans="1:25" ht="15.75" customHeight="1" x14ac:dyDescent="0.2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</row>
    <row r="142" spans="1:25" ht="15.75" customHeight="1" x14ac:dyDescent="0.2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spans="1:25" ht="15.75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spans="1:25" ht="15.75" customHeight="1" x14ac:dyDescent="0.2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spans="1:25" ht="15.75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</row>
    <row r="146" spans="1:25" ht="15.75" customHeight="1" x14ac:dyDescent="0.2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 spans="1:25" ht="15.75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</row>
    <row r="148" spans="1:25" ht="15.75" customHeight="1" x14ac:dyDescent="0.2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</row>
    <row r="149" spans="1:25" ht="15.75" customHeight="1" x14ac:dyDescent="0.2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 spans="1:25" ht="15.75" customHeight="1" x14ac:dyDescent="0.2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1:25" ht="15.75" customHeight="1" x14ac:dyDescent="0.2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spans="1:25" ht="15.75" customHeight="1" x14ac:dyDescent="0.2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spans="1:25" ht="15.75" customHeight="1" x14ac:dyDescent="0.2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</row>
    <row r="154" spans="1:25" ht="15.75" customHeight="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</row>
    <row r="155" spans="1:25" ht="15.75" customHeight="1" x14ac:dyDescent="0.2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</row>
    <row r="156" spans="1:25" ht="15.75" customHeight="1" x14ac:dyDescent="0.2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 spans="1:25" ht="15.75" customHeight="1" x14ac:dyDescent="0.2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 spans="1:25" ht="15.75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</row>
    <row r="159" spans="1:25" ht="15.75" customHeight="1" x14ac:dyDescent="0.2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</row>
    <row r="160" spans="1:25" ht="15.75" customHeight="1" x14ac:dyDescent="0.2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</row>
    <row r="161" spans="1:25" ht="15.75" customHeight="1" x14ac:dyDescent="0.2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</row>
    <row r="162" spans="1:25" ht="15.75" customHeight="1" x14ac:dyDescent="0.2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</row>
    <row r="163" spans="1:25" ht="15.75" customHeight="1" x14ac:dyDescent="0.2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</row>
    <row r="164" spans="1:25" ht="15.75" customHeight="1" x14ac:dyDescent="0.2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</row>
    <row r="165" spans="1:25" ht="15.75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</row>
    <row r="166" spans="1:25" ht="15.75" customHeight="1" x14ac:dyDescent="0.2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</row>
    <row r="167" spans="1:25" ht="15.75" customHeight="1" x14ac:dyDescent="0.2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</row>
    <row r="168" spans="1:25" ht="15.75" customHeight="1" x14ac:dyDescent="0.2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</row>
    <row r="169" spans="1:25" ht="15.75" customHeight="1" x14ac:dyDescent="0.2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</row>
    <row r="170" spans="1:25" ht="15.75" customHeight="1" x14ac:dyDescent="0.2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</row>
    <row r="171" spans="1:25" ht="15.75" customHeight="1" x14ac:dyDescent="0.2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</row>
    <row r="172" spans="1:25" ht="15.75" customHeight="1" x14ac:dyDescent="0.2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</row>
    <row r="173" spans="1:25" ht="15.75" customHeigh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 spans="1:25" ht="15.75" customHeight="1" x14ac:dyDescent="0.2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</row>
    <row r="175" spans="1:25" ht="15.75" customHeight="1" x14ac:dyDescent="0.2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</row>
    <row r="176" spans="1:25" ht="15.75" customHeight="1" x14ac:dyDescent="0.2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</row>
    <row r="177" spans="1:25" ht="15.75" customHeight="1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</row>
    <row r="178" spans="1:25" ht="15.75" customHeight="1" x14ac:dyDescent="0.2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</row>
    <row r="179" spans="1:25" ht="15.75" customHeight="1" x14ac:dyDescent="0.2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 spans="1:25" ht="15.75" customHeight="1" x14ac:dyDescent="0.2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 spans="1:25" ht="15.75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 spans="1:25" ht="15.75" customHeight="1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spans="1:25" ht="15.75" customHeight="1" x14ac:dyDescent="0.2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spans="1:25" ht="15.75" customHeight="1" x14ac:dyDescent="0.2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 spans="1:25" ht="15.75" customHeight="1" x14ac:dyDescent="0.2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 spans="1:25" ht="15.75" customHeight="1" x14ac:dyDescent="0.2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 spans="1:25" ht="15.75" customHeight="1" x14ac:dyDescent="0.2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 spans="1:25" ht="15.75" customHeight="1" x14ac:dyDescent="0.2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 spans="1:25" ht="15.75" customHeight="1" x14ac:dyDescent="0.2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 spans="1:25" ht="15.75" customHeight="1" x14ac:dyDescent="0.2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 spans="1:25" ht="15.75" customHeight="1" x14ac:dyDescent="0.2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 spans="1:25" ht="15.75" customHeight="1" x14ac:dyDescent="0.2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 spans="1:25" ht="15.75" customHeight="1" x14ac:dyDescent="0.2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 spans="1:25" ht="15.75" customHeight="1" x14ac:dyDescent="0.2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 spans="1:25" ht="15.75" customHeight="1" x14ac:dyDescent="0.2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 spans="1:25" ht="15.75" customHeight="1" x14ac:dyDescent="0.2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 spans="1:25" ht="15.75" customHeight="1" x14ac:dyDescent="0.2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 spans="1:25" ht="15.75" customHeight="1" x14ac:dyDescent="0.2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 spans="1:25" ht="15.75" customHeight="1" x14ac:dyDescent="0.2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 spans="1:25" ht="15.75" customHeight="1" x14ac:dyDescent="0.2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 spans="1:25" ht="15.75" customHeight="1" x14ac:dyDescent="0.2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 spans="1:25" ht="15.75" customHeight="1" x14ac:dyDescent="0.25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 spans="1:25" ht="15.75" customHeight="1" x14ac:dyDescent="0.25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 spans="1:25" ht="15.75" customHeight="1" x14ac:dyDescent="0.2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 spans="1:25" ht="15.75" customHeight="1" x14ac:dyDescent="0.2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 spans="1:25" ht="15.75" customHeight="1" x14ac:dyDescent="0.25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 spans="1:25" ht="15.75" customHeight="1" x14ac:dyDescent="0.25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 spans="1:25" ht="15.75" customHeight="1" x14ac:dyDescent="0.25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spans="1:25" ht="15.75" customHeight="1" x14ac:dyDescent="0.25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 spans="1:25" ht="15.75" customHeight="1" x14ac:dyDescent="0.2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 spans="1:25" ht="15.75" customHeight="1" x14ac:dyDescent="0.25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 spans="1:25" ht="15.75" customHeight="1" x14ac:dyDescent="0.2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 spans="1:25" ht="15.75" customHeight="1" x14ac:dyDescent="0.2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 spans="1:25" ht="15.75" customHeight="1" x14ac:dyDescent="0.25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  <row r="215" spans="1:25" ht="15.75" customHeight="1" x14ac:dyDescent="0.2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</row>
    <row r="216" spans="1:25" ht="15.75" customHeight="1" x14ac:dyDescent="0.25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</row>
    <row r="217" spans="1:25" ht="15.75" customHeight="1" x14ac:dyDescent="0.25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 spans="1:25" ht="15.75" customHeight="1" x14ac:dyDescent="0.25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</row>
    <row r="219" spans="1:25" ht="15.75" customHeight="1" x14ac:dyDescent="0.25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</row>
    <row r="220" spans="1:25" ht="15.75" customHeight="1" x14ac:dyDescent="0.25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</row>
    <row r="221" spans="1:25" ht="15.75" customHeight="1" x14ac:dyDescent="0.25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</row>
    <row r="222" spans="1:25" ht="15.75" customHeight="1" x14ac:dyDescent="0.25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</row>
    <row r="223" spans="1:25" ht="15.75" customHeight="1" x14ac:dyDescent="0.25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</row>
    <row r="224" spans="1:25" ht="15.75" customHeight="1" x14ac:dyDescent="0.25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</row>
    <row r="225" spans="1:25" ht="15.75" customHeight="1" x14ac:dyDescent="0.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</row>
    <row r="226" spans="1:25" ht="15.75" customHeight="1" x14ac:dyDescent="0.25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</row>
    <row r="227" spans="1:25" ht="15.75" customHeight="1" x14ac:dyDescent="0.25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</row>
    <row r="228" spans="1:25" ht="15.75" customHeight="1" x14ac:dyDescent="0.25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</row>
    <row r="229" spans="1:25" ht="15.75" customHeight="1" x14ac:dyDescent="0.25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</row>
    <row r="230" spans="1:25" ht="15.75" customHeight="1" x14ac:dyDescent="0.25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</row>
    <row r="231" spans="1:25" ht="15.75" customHeight="1" x14ac:dyDescent="0.25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</row>
    <row r="232" spans="1:25" ht="15.75" customHeight="1" x14ac:dyDescent="0.25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</row>
    <row r="233" spans="1:25" ht="15.75" customHeight="1" x14ac:dyDescent="0.25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</row>
    <row r="234" spans="1:25" ht="15.75" customHeight="1" x14ac:dyDescent="0.25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</row>
    <row r="235" spans="1:25" ht="15.75" customHeight="1" x14ac:dyDescent="0.2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</row>
    <row r="236" spans="1:25" ht="15.75" customHeight="1" x14ac:dyDescent="0.25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</row>
    <row r="237" spans="1:25" ht="15.75" customHeight="1" x14ac:dyDescent="0.25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</row>
    <row r="238" spans="1:25" ht="15.75" customHeight="1" x14ac:dyDescent="0.25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</row>
    <row r="239" spans="1:25" ht="15.75" customHeight="1" x14ac:dyDescent="0.25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</row>
    <row r="240" spans="1:25" ht="15.75" customHeight="1" x14ac:dyDescent="0.25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</row>
    <row r="241" spans="1:25" ht="15.75" customHeight="1" x14ac:dyDescent="0.25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</row>
    <row r="242" spans="1:25" ht="15.75" customHeight="1" x14ac:dyDescent="0.2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</row>
    <row r="243" spans="1:25" ht="15.75" customHeight="1" x14ac:dyDescent="0.25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</row>
    <row r="244" spans="1:25" ht="15.75" customHeight="1" x14ac:dyDescent="0.2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</row>
    <row r="245" spans="1:25" ht="15.75" customHeight="1" x14ac:dyDescent="0.2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</row>
    <row r="246" spans="1:25" ht="15.75" customHeight="1" x14ac:dyDescent="0.2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</row>
    <row r="247" spans="1:25" ht="15.75" customHeight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</row>
    <row r="248" spans="1:25" ht="15.75" customHeight="1" x14ac:dyDescent="0.25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</row>
    <row r="249" spans="1:25" ht="15.75" customHeight="1" x14ac:dyDescent="0.25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</row>
    <row r="250" spans="1:25" ht="15.75" customHeight="1" x14ac:dyDescent="0.2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</row>
    <row r="251" spans="1:25" ht="15.75" customHeight="1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</row>
    <row r="252" spans="1:25" ht="15.75" customHeight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</row>
    <row r="253" spans="1:25" ht="15.75" customHeight="1" x14ac:dyDescent="0.2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</row>
    <row r="254" spans="1:25" ht="15.75" customHeight="1" x14ac:dyDescent="0.25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</row>
    <row r="255" spans="1:25" ht="15.75" customHeight="1" x14ac:dyDescent="0.2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</row>
    <row r="256" spans="1:25" ht="15.75" customHeight="1" x14ac:dyDescent="0.25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</row>
    <row r="257" spans="1:25" ht="15.75" customHeight="1" x14ac:dyDescent="0.25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</row>
    <row r="258" spans="1:25" ht="15.75" customHeight="1" x14ac:dyDescent="0.25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</row>
    <row r="259" spans="1:25" ht="15.75" customHeight="1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</row>
    <row r="260" spans="1:25" ht="15.75" customHeight="1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</row>
    <row r="261" spans="1:25" ht="15.75" customHeight="1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</row>
    <row r="262" spans="1:25" ht="15.75" customHeight="1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</row>
    <row r="263" spans="1:25" ht="15.75" customHeight="1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</row>
    <row r="264" spans="1:25" ht="15.75" customHeight="1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</row>
    <row r="265" spans="1:25" ht="15.75" customHeight="1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</row>
    <row r="266" spans="1:25" ht="15.75" customHeight="1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</row>
    <row r="267" spans="1:25" ht="15.75" customHeight="1" x14ac:dyDescent="0.25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</row>
    <row r="268" spans="1:25" ht="15.75" customHeight="1" x14ac:dyDescent="0.25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</row>
    <row r="269" spans="1:25" ht="15.75" customHeight="1" x14ac:dyDescent="0.25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</row>
    <row r="270" spans="1:25" ht="15.75" customHeight="1" x14ac:dyDescent="0.25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</row>
    <row r="271" spans="1:25" ht="15.75" customHeight="1" x14ac:dyDescent="0.25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</row>
    <row r="272" spans="1:25" ht="15.75" customHeight="1" x14ac:dyDescent="0.25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</row>
    <row r="273" spans="1:25" ht="15.75" customHeight="1" x14ac:dyDescent="0.25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</row>
    <row r="274" spans="1:25" ht="15.75" customHeight="1" x14ac:dyDescent="0.25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</row>
    <row r="275" spans="1:25" ht="15.75" customHeight="1" x14ac:dyDescent="0.2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</row>
    <row r="276" spans="1:25" ht="15.75" customHeight="1" x14ac:dyDescent="0.25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</row>
    <row r="277" spans="1:25" ht="15.75" customHeight="1" x14ac:dyDescent="0.25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</row>
    <row r="278" spans="1:25" ht="15.75" customHeight="1" x14ac:dyDescent="0.25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</row>
    <row r="279" spans="1:25" ht="15.75" customHeight="1" x14ac:dyDescent="0.25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</row>
    <row r="280" spans="1:25" ht="15.75" customHeight="1" x14ac:dyDescent="0.25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</row>
    <row r="281" spans="1:25" ht="15.75" customHeight="1" x14ac:dyDescent="0.25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</row>
    <row r="282" spans="1:25" ht="15.75" customHeight="1" x14ac:dyDescent="0.25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</row>
    <row r="283" spans="1:25" ht="15.75" customHeight="1" x14ac:dyDescent="0.25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</row>
    <row r="284" spans="1:25" ht="15.75" customHeight="1" x14ac:dyDescent="0.25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</row>
    <row r="285" spans="1:25" ht="15.75" customHeight="1" x14ac:dyDescent="0.2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</row>
    <row r="286" spans="1:25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</row>
    <row r="287" spans="1:25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</row>
    <row r="288" spans="1:25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</row>
    <row r="289" spans="1:25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</row>
    <row r="290" spans="1:25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</row>
    <row r="291" spans="1:25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</row>
    <row r="292" spans="1:25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</row>
    <row r="293" spans="1:25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</row>
    <row r="294" spans="1:25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</row>
    <row r="295" spans="1:25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</row>
    <row r="296" spans="1:25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</row>
    <row r="297" spans="1:25" ht="15.75" customHeight="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</row>
    <row r="298" spans="1:25" ht="15.75" customHeight="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</row>
    <row r="299" spans="1:25" ht="15.75" customHeight="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</row>
    <row r="300" spans="1:25" ht="15.75" customHeight="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</row>
    <row r="301" spans="1:25" ht="15.75" customHeight="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</row>
    <row r="302" spans="1:25" ht="15.75" customHeight="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</row>
    <row r="303" spans="1:25" ht="15.75" customHeight="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</row>
    <row r="304" spans="1:25" ht="15.75" customHeight="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</row>
    <row r="305" spans="1:25" ht="15.75" customHeight="1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</row>
    <row r="306" spans="1:25" ht="15.75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</row>
    <row r="307" spans="1:25" ht="15.75" customHeight="1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</row>
    <row r="308" spans="1:25" ht="15.75" customHeight="1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</row>
    <row r="309" spans="1:25" ht="15.75" customHeight="1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</row>
    <row r="310" spans="1:25" ht="15.75" customHeight="1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</row>
    <row r="311" spans="1:25" ht="15.75" customHeight="1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</row>
    <row r="312" spans="1:25" ht="15.75" customHeight="1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</row>
    <row r="313" spans="1:25" ht="15.75" customHeight="1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</row>
    <row r="314" spans="1:25" ht="15.75" customHeight="1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</row>
    <row r="315" spans="1:25" ht="15.75" customHeight="1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</row>
    <row r="316" spans="1:25" ht="15.75" customHeight="1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</row>
    <row r="317" spans="1:25" ht="15.75" customHeight="1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</row>
    <row r="318" spans="1:25" ht="15.75" customHeight="1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</row>
    <row r="319" spans="1:25" ht="15.75" customHeight="1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</row>
    <row r="320" spans="1:25" ht="15.75" customHeight="1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</row>
    <row r="321" spans="1:25" ht="15.75" customHeight="1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</row>
    <row r="322" spans="1:25" ht="15.75" customHeight="1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</row>
    <row r="323" spans="1:25" ht="15.75" customHeight="1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</row>
    <row r="324" spans="1:25" ht="15.75" customHeight="1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</row>
    <row r="325" spans="1:25" ht="15.75" customHeight="1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</row>
    <row r="326" spans="1:25" ht="15.75" customHeight="1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</row>
    <row r="327" spans="1:25" ht="15.75" customHeight="1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</row>
    <row r="328" spans="1:25" ht="15.75" customHeight="1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</row>
    <row r="329" spans="1:25" ht="15.75" customHeight="1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</row>
    <row r="330" spans="1:25" ht="15.75" customHeight="1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</row>
    <row r="331" spans="1:25" ht="15.75" customHeight="1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</row>
    <row r="332" spans="1:25" ht="15.75" customHeight="1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</row>
    <row r="333" spans="1:25" ht="15.75" customHeight="1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</row>
    <row r="334" spans="1:25" ht="15.75" customHeight="1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</row>
    <row r="335" spans="1:25" ht="15.75" customHeight="1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</row>
    <row r="336" spans="1:25" ht="15.75" customHeight="1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</row>
    <row r="337" spans="1:25" ht="15.75" customHeight="1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</row>
    <row r="338" spans="1:25" ht="15.75" customHeight="1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</row>
    <row r="339" spans="1:25" ht="15.75" customHeight="1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</row>
    <row r="340" spans="1:25" ht="15.75" customHeight="1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</row>
    <row r="341" spans="1:25" ht="15.75" customHeight="1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</row>
    <row r="342" spans="1:25" ht="15.75" customHeight="1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</row>
    <row r="343" spans="1:25" ht="15.75" customHeight="1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</row>
    <row r="344" spans="1:25" ht="15.75" customHeight="1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</row>
    <row r="345" spans="1:25" ht="15.75" customHeight="1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</row>
    <row r="346" spans="1:25" ht="15.75" customHeight="1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</row>
    <row r="347" spans="1:25" ht="15.75" customHeight="1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</row>
    <row r="348" spans="1:25" ht="15.75" customHeight="1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</row>
    <row r="349" spans="1:25" ht="15.75" customHeight="1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</row>
    <row r="350" spans="1:25" ht="15.75" customHeight="1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</row>
    <row r="351" spans="1:25" ht="15.75" customHeight="1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</row>
    <row r="352" spans="1:25" ht="15.75" customHeight="1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</row>
    <row r="353" spans="1:25" ht="15.75" customHeight="1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</row>
    <row r="354" spans="1:25" ht="15.75" customHeight="1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</row>
    <row r="355" spans="1:25" ht="15.75" customHeight="1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</row>
    <row r="356" spans="1:25" ht="15.75" customHeight="1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</row>
    <row r="357" spans="1:25" ht="15.75" customHeight="1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</row>
    <row r="358" spans="1:25" ht="15.75" customHeight="1" x14ac:dyDescent="0.25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</row>
    <row r="359" spans="1:25" ht="15.75" customHeight="1" x14ac:dyDescent="0.25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</row>
    <row r="360" spans="1:25" ht="15.75" customHeight="1" x14ac:dyDescent="0.2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</row>
    <row r="361" spans="1:25" ht="15.75" customHeight="1" x14ac:dyDescent="0.2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</row>
    <row r="362" spans="1:25" ht="15.75" customHeight="1" x14ac:dyDescent="0.2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</row>
    <row r="363" spans="1:25" ht="15.75" customHeight="1" x14ac:dyDescent="0.2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</row>
    <row r="364" spans="1:25" ht="15.75" customHeight="1" x14ac:dyDescent="0.2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</row>
    <row r="365" spans="1:25" ht="15.75" customHeight="1" x14ac:dyDescent="0.2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</row>
    <row r="366" spans="1:25" ht="15.75" customHeight="1" x14ac:dyDescent="0.25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</row>
    <row r="367" spans="1:25" ht="15.75" customHeight="1" x14ac:dyDescent="0.25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</row>
    <row r="368" spans="1:25" ht="15.75" customHeight="1" x14ac:dyDescent="0.25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</row>
    <row r="369" spans="1:25" ht="15.75" customHeight="1" x14ac:dyDescent="0.25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</row>
    <row r="370" spans="1:25" ht="15.75" customHeight="1" x14ac:dyDescent="0.25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</row>
    <row r="371" spans="1:25" ht="15.75" customHeight="1" x14ac:dyDescent="0.25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</row>
    <row r="372" spans="1:25" ht="15.75" customHeight="1" x14ac:dyDescent="0.25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</row>
    <row r="373" spans="1:25" ht="15.75" customHeight="1" x14ac:dyDescent="0.25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</row>
    <row r="374" spans="1:25" ht="15.75" customHeight="1" x14ac:dyDescent="0.25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</row>
    <row r="375" spans="1:25" ht="15.75" customHeight="1" x14ac:dyDescent="0.2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</row>
    <row r="376" spans="1:25" ht="15.75" customHeight="1" x14ac:dyDescent="0.25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</row>
    <row r="377" spans="1:25" ht="15.75" customHeight="1" x14ac:dyDescent="0.25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</row>
    <row r="378" spans="1:25" ht="15.75" customHeight="1" x14ac:dyDescent="0.25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</row>
    <row r="379" spans="1:25" ht="15.75" customHeight="1" x14ac:dyDescent="0.25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</row>
    <row r="380" spans="1:25" ht="15.75" customHeight="1" x14ac:dyDescent="0.25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</row>
    <row r="381" spans="1:25" ht="15.75" customHeight="1" x14ac:dyDescent="0.25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</row>
    <row r="382" spans="1:25" ht="15.75" customHeight="1" x14ac:dyDescent="0.25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</row>
    <row r="383" spans="1:25" ht="15.75" customHeight="1" x14ac:dyDescent="0.25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</row>
    <row r="384" spans="1:25" ht="15.75" customHeight="1" x14ac:dyDescent="0.25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</row>
    <row r="385" spans="1:25" ht="15.75" customHeight="1" x14ac:dyDescent="0.2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</row>
    <row r="386" spans="1:25" ht="15.75" customHeight="1" x14ac:dyDescent="0.25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</row>
    <row r="387" spans="1:25" ht="15.75" customHeight="1" x14ac:dyDescent="0.25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</row>
    <row r="388" spans="1:25" ht="15.75" customHeight="1" x14ac:dyDescent="0.25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</row>
    <row r="389" spans="1:25" ht="15.75" customHeight="1" x14ac:dyDescent="0.25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</row>
    <row r="390" spans="1:25" ht="15.75" customHeight="1" x14ac:dyDescent="0.25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</row>
    <row r="391" spans="1:25" ht="15.75" customHeight="1" x14ac:dyDescent="0.25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</row>
    <row r="392" spans="1:25" ht="15.75" customHeight="1" x14ac:dyDescent="0.25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</row>
    <row r="393" spans="1:25" ht="15.75" customHeight="1" x14ac:dyDescent="0.25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</row>
    <row r="394" spans="1:25" ht="15.75" customHeight="1" x14ac:dyDescent="0.25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</row>
    <row r="395" spans="1:25" ht="15.75" customHeight="1" x14ac:dyDescent="0.2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</row>
    <row r="396" spans="1:25" ht="15.75" customHeight="1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</row>
    <row r="397" spans="1:25" ht="15.75" customHeight="1" x14ac:dyDescent="0.25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</row>
    <row r="398" spans="1:25" ht="15.75" customHeight="1" x14ac:dyDescent="0.25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</row>
    <row r="399" spans="1:25" ht="15.75" customHeight="1" x14ac:dyDescent="0.25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</row>
    <row r="400" spans="1:25" ht="15.75" customHeight="1" x14ac:dyDescent="0.25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</row>
    <row r="401" spans="1:25" ht="15.75" customHeight="1" x14ac:dyDescent="0.25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</row>
    <row r="402" spans="1:25" ht="15.75" customHeight="1" x14ac:dyDescent="0.25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</row>
    <row r="403" spans="1:25" ht="15.75" customHeight="1" x14ac:dyDescent="0.25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</row>
    <row r="404" spans="1:25" ht="15.75" customHeight="1" x14ac:dyDescent="0.25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</row>
    <row r="405" spans="1:25" ht="15.75" customHeight="1" x14ac:dyDescent="0.2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</row>
    <row r="406" spans="1:25" ht="15.75" customHeight="1" x14ac:dyDescent="0.25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</row>
    <row r="407" spans="1:25" ht="15.75" customHeight="1" x14ac:dyDescent="0.25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</row>
    <row r="408" spans="1:25" ht="15.75" customHeight="1" x14ac:dyDescent="0.25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</row>
    <row r="409" spans="1:25" ht="15.75" customHeight="1" x14ac:dyDescent="0.25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</row>
    <row r="410" spans="1:25" ht="15.75" customHeight="1" x14ac:dyDescent="0.25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</row>
    <row r="411" spans="1:25" ht="15.75" customHeight="1" x14ac:dyDescent="0.2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</row>
    <row r="412" spans="1:25" ht="15.75" customHeight="1" x14ac:dyDescent="0.2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</row>
    <row r="413" spans="1:25" ht="15.75" customHeight="1" x14ac:dyDescent="0.2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</row>
    <row r="414" spans="1:25" ht="15.75" customHeigh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</row>
    <row r="415" spans="1:25" ht="15.75" customHeight="1" x14ac:dyDescent="0.2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</row>
    <row r="416" spans="1:25" ht="15.75" customHeight="1" x14ac:dyDescent="0.2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</row>
    <row r="417" spans="1:25" ht="15.75" customHeight="1" x14ac:dyDescent="0.2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</row>
    <row r="418" spans="1:25" ht="15.75" customHeight="1" x14ac:dyDescent="0.2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</row>
    <row r="419" spans="1:25" ht="15.75" customHeight="1" x14ac:dyDescent="0.2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</row>
    <row r="420" spans="1:25" ht="15.75" customHeight="1" x14ac:dyDescent="0.2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</row>
    <row r="421" spans="1:25" ht="15.75" customHeight="1" x14ac:dyDescent="0.2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</row>
    <row r="422" spans="1:25" ht="15.75" customHeight="1" x14ac:dyDescent="0.2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</row>
    <row r="423" spans="1:25" ht="15.75" customHeight="1" x14ac:dyDescent="0.2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</row>
    <row r="424" spans="1:25" ht="15.75" customHeight="1" x14ac:dyDescent="0.2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</row>
    <row r="425" spans="1:25" ht="15.75" customHeight="1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</row>
    <row r="426" spans="1:25" ht="15.75" customHeight="1" x14ac:dyDescent="0.2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</row>
    <row r="427" spans="1:25" ht="15.75" customHeight="1" x14ac:dyDescent="0.2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</row>
    <row r="428" spans="1:25" ht="15.75" customHeight="1" x14ac:dyDescent="0.2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</row>
    <row r="429" spans="1:25" ht="15.75" customHeight="1" x14ac:dyDescent="0.2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</row>
    <row r="430" spans="1:25" ht="15.75" customHeight="1" x14ac:dyDescent="0.2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</row>
    <row r="431" spans="1:25" ht="15.75" customHeight="1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</row>
    <row r="432" spans="1:25" ht="15.75" customHeight="1" x14ac:dyDescent="0.25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</row>
    <row r="433" spans="1:25" ht="15.75" customHeight="1" x14ac:dyDescent="0.25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</row>
    <row r="434" spans="1:25" ht="15.75" customHeight="1" x14ac:dyDescent="0.25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</row>
    <row r="435" spans="1:25" ht="15.75" customHeight="1" x14ac:dyDescent="0.2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</row>
    <row r="436" spans="1:25" ht="15.75" customHeight="1" x14ac:dyDescent="0.25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</row>
    <row r="437" spans="1:25" ht="15.75" customHeight="1" x14ac:dyDescent="0.25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</row>
    <row r="438" spans="1:25" ht="15.75" customHeight="1" x14ac:dyDescent="0.25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</row>
    <row r="439" spans="1:25" ht="15.75" customHeight="1" x14ac:dyDescent="0.25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</row>
    <row r="440" spans="1:25" ht="15.75" customHeight="1" x14ac:dyDescent="0.25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</row>
    <row r="441" spans="1:25" ht="15.75" customHeight="1" x14ac:dyDescent="0.25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</row>
    <row r="442" spans="1:25" ht="15.75" customHeight="1" x14ac:dyDescent="0.25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</row>
    <row r="443" spans="1:25" ht="15.75" customHeight="1" x14ac:dyDescent="0.25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</row>
    <row r="444" spans="1:25" ht="15.75" customHeight="1" x14ac:dyDescent="0.25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</row>
    <row r="445" spans="1:25" ht="15.75" customHeight="1" x14ac:dyDescent="0.2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</row>
    <row r="446" spans="1:25" ht="15.75" customHeight="1" x14ac:dyDescent="0.25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</row>
    <row r="447" spans="1:25" ht="15.75" customHeight="1" x14ac:dyDescent="0.25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</row>
    <row r="448" spans="1:25" ht="15.75" customHeight="1" x14ac:dyDescent="0.25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</row>
    <row r="449" spans="1:25" ht="15.75" customHeight="1" x14ac:dyDescent="0.25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</row>
    <row r="450" spans="1:25" ht="15.75" customHeight="1" x14ac:dyDescent="0.25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</row>
    <row r="451" spans="1:25" ht="15.75" customHeight="1" x14ac:dyDescent="0.25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</row>
    <row r="452" spans="1:25" ht="15.75" customHeight="1" x14ac:dyDescent="0.25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</row>
    <row r="453" spans="1:25" ht="15.75" customHeight="1" x14ac:dyDescent="0.25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</row>
    <row r="454" spans="1:25" ht="15.75" customHeight="1" x14ac:dyDescent="0.25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</row>
    <row r="455" spans="1:25" ht="15.75" customHeight="1" x14ac:dyDescent="0.2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</row>
    <row r="456" spans="1:25" ht="15.75" customHeight="1" x14ac:dyDescent="0.25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</row>
    <row r="457" spans="1:25" ht="15.75" customHeight="1" x14ac:dyDescent="0.25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</row>
    <row r="458" spans="1:25" ht="15.75" customHeight="1" x14ac:dyDescent="0.25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</row>
    <row r="459" spans="1:25" ht="15.75" customHeight="1" x14ac:dyDescent="0.25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</row>
    <row r="460" spans="1:25" ht="15.75" customHeight="1" x14ac:dyDescent="0.25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</row>
    <row r="461" spans="1:25" ht="15.75" customHeight="1" x14ac:dyDescent="0.25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</row>
    <row r="462" spans="1:25" ht="15.75" customHeight="1" x14ac:dyDescent="0.25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</row>
    <row r="463" spans="1:25" ht="15.75" customHeight="1" x14ac:dyDescent="0.25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</row>
    <row r="464" spans="1:25" ht="15.75" customHeight="1" x14ac:dyDescent="0.25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</row>
    <row r="465" spans="1:25" ht="15.75" customHeight="1" x14ac:dyDescent="0.2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</row>
    <row r="466" spans="1:25" ht="15.75" customHeight="1" x14ac:dyDescent="0.25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</row>
    <row r="467" spans="1:25" ht="15.75" customHeight="1" x14ac:dyDescent="0.25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</row>
    <row r="468" spans="1:25" ht="15.75" customHeight="1" x14ac:dyDescent="0.25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</row>
    <row r="469" spans="1:25" ht="15.75" customHeight="1" x14ac:dyDescent="0.25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</row>
    <row r="470" spans="1:25" ht="15.75" customHeight="1" x14ac:dyDescent="0.25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</row>
    <row r="471" spans="1:25" ht="15.75" customHeight="1" x14ac:dyDescent="0.25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</row>
    <row r="472" spans="1:25" ht="15.75" customHeight="1" x14ac:dyDescent="0.25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</row>
    <row r="473" spans="1:25" ht="15.75" customHeight="1" x14ac:dyDescent="0.25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</row>
    <row r="474" spans="1:25" ht="15.75" customHeight="1" x14ac:dyDescent="0.25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</row>
    <row r="475" spans="1:25" ht="15.75" customHeight="1" x14ac:dyDescent="0.2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</row>
    <row r="476" spans="1:25" ht="15.75" customHeight="1" x14ac:dyDescent="0.25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</row>
    <row r="477" spans="1:25" ht="15.75" customHeight="1" x14ac:dyDescent="0.25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</row>
    <row r="478" spans="1:25" ht="15.75" customHeight="1" x14ac:dyDescent="0.25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</row>
    <row r="479" spans="1:25" ht="15.75" customHeight="1" x14ac:dyDescent="0.25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</row>
    <row r="480" spans="1:25" ht="15.75" customHeight="1" x14ac:dyDescent="0.25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</row>
    <row r="481" spans="1:25" ht="15.75" customHeight="1" x14ac:dyDescent="0.25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</row>
    <row r="482" spans="1:25" ht="15.75" customHeight="1" x14ac:dyDescent="0.25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</row>
    <row r="483" spans="1:25" ht="15.75" customHeight="1" x14ac:dyDescent="0.25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</row>
    <row r="484" spans="1:25" ht="15.75" customHeight="1" x14ac:dyDescent="0.25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</row>
    <row r="485" spans="1:25" ht="15.75" customHeight="1" x14ac:dyDescent="0.2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</row>
    <row r="486" spans="1:25" ht="15.75" customHeight="1" x14ac:dyDescent="0.25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</row>
    <row r="487" spans="1:25" ht="15.75" customHeight="1" x14ac:dyDescent="0.25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</row>
    <row r="488" spans="1:25" ht="15.75" customHeight="1" x14ac:dyDescent="0.25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</row>
    <row r="489" spans="1:25" ht="15.75" customHeight="1" x14ac:dyDescent="0.25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</row>
    <row r="490" spans="1:25" ht="15.75" customHeight="1" x14ac:dyDescent="0.25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</row>
    <row r="491" spans="1:25" ht="15.75" customHeight="1" x14ac:dyDescent="0.25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</row>
    <row r="492" spans="1:25" ht="15.75" customHeight="1" x14ac:dyDescent="0.25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</row>
    <row r="493" spans="1:25" ht="15.75" customHeight="1" x14ac:dyDescent="0.25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</row>
    <row r="494" spans="1:25" ht="15.75" customHeight="1" x14ac:dyDescent="0.25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</row>
    <row r="495" spans="1:25" ht="15.75" customHeight="1" x14ac:dyDescent="0.2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</row>
    <row r="496" spans="1:25" ht="15.75" customHeight="1" x14ac:dyDescent="0.25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</row>
    <row r="497" spans="1:25" ht="15.75" customHeight="1" x14ac:dyDescent="0.25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</row>
    <row r="498" spans="1:25" ht="15.75" customHeight="1" x14ac:dyDescent="0.25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</row>
    <row r="499" spans="1:25" ht="15.75" customHeight="1" x14ac:dyDescent="0.25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</row>
    <row r="500" spans="1:25" ht="15.75" customHeight="1" x14ac:dyDescent="0.25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</row>
    <row r="501" spans="1:25" ht="15.75" customHeight="1" x14ac:dyDescent="0.25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</row>
    <row r="502" spans="1:25" ht="15.75" customHeight="1" x14ac:dyDescent="0.25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</row>
    <row r="503" spans="1:25" ht="15.75" customHeight="1" x14ac:dyDescent="0.25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</row>
    <row r="504" spans="1:25" ht="15.75" customHeight="1" x14ac:dyDescent="0.25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</row>
    <row r="505" spans="1:25" ht="15.75" customHeight="1" x14ac:dyDescent="0.2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</row>
    <row r="506" spans="1:25" ht="15.75" customHeight="1" x14ac:dyDescent="0.25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</row>
    <row r="507" spans="1:25" ht="15.75" customHeight="1" x14ac:dyDescent="0.25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</row>
    <row r="508" spans="1:25" ht="15.75" customHeight="1" x14ac:dyDescent="0.25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</row>
    <row r="509" spans="1:25" ht="15.75" customHeight="1" x14ac:dyDescent="0.25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</row>
    <row r="510" spans="1:25" ht="15.75" customHeight="1" x14ac:dyDescent="0.25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</row>
    <row r="511" spans="1:25" ht="15.75" customHeight="1" x14ac:dyDescent="0.25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</row>
    <row r="512" spans="1:25" ht="15.75" customHeight="1" x14ac:dyDescent="0.25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</row>
    <row r="513" spans="1:25" ht="15.75" customHeight="1" x14ac:dyDescent="0.25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</row>
    <row r="514" spans="1:25" ht="15.75" customHeight="1" x14ac:dyDescent="0.25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</row>
    <row r="515" spans="1:25" ht="15.75" customHeight="1" x14ac:dyDescent="0.2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</row>
    <row r="516" spans="1:25" ht="15.75" customHeight="1" x14ac:dyDescent="0.25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</row>
    <row r="517" spans="1:25" ht="15.75" customHeight="1" x14ac:dyDescent="0.25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</row>
    <row r="518" spans="1:25" ht="15.75" customHeight="1" x14ac:dyDescent="0.25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</row>
    <row r="519" spans="1:25" ht="15.75" customHeight="1" x14ac:dyDescent="0.25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</row>
    <row r="520" spans="1:25" ht="15.75" customHeight="1" x14ac:dyDescent="0.25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</row>
    <row r="521" spans="1:25" ht="15.75" customHeight="1" x14ac:dyDescent="0.25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</row>
    <row r="522" spans="1:25" ht="15.75" customHeight="1" x14ac:dyDescent="0.25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</row>
    <row r="523" spans="1:25" ht="15.75" customHeight="1" x14ac:dyDescent="0.25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</row>
    <row r="524" spans="1:25" ht="15.75" customHeight="1" x14ac:dyDescent="0.25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</row>
    <row r="525" spans="1:25" ht="15.75" customHeight="1" x14ac:dyDescent="0.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</row>
    <row r="526" spans="1:25" ht="15.75" customHeight="1" x14ac:dyDescent="0.25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</row>
    <row r="527" spans="1:25" ht="15.75" customHeight="1" x14ac:dyDescent="0.25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</row>
    <row r="528" spans="1:25" ht="15.75" customHeight="1" x14ac:dyDescent="0.25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</row>
    <row r="529" spans="1:25" ht="15.75" customHeight="1" x14ac:dyDescent="0.25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ht="15.75" customHeight="1" x14ac:dyDescent="0.25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</row>
    <row r="531" spans="1:25" ht="15.75" customHeight="1" x14ac:dyDescent="0.25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</row>
    <row r="532" spans="1:25" ht="15.75" customHeight="1" x14ac:dyDescent="0.25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</row>
    <row r="533" spans="1:25" ht="15.75" customHeight="1" x14ac:dyDescent="0.25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</row>
    <row r="534" spans="1:25" ht="15.75" customHeight="1" x14ac:dyDescent="0.25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</row>
    <row r="535" spans="1:25" ht="15.75" customHeight="1" x14ac:dyDescent="0.2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</row>
    <row r="536" spans="1:25" ht="15.75" customHeight="1" x14ac:dyDescent="0.25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</row>
    <row r="537" spans="1:25" ht="15.75" customHeight="1" x14ac:dyDescent="0.25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</row>
    <row r="538" spans="1:25" ht="15.75" customHeight="1" x14ac:dyDescent="0.25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</row>
    <row r="539" spans="1:25" ht="15.75" customHeight="1" x14ac:dyDescent="0.25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</row>
    <row r="540" spans="1:25" ht="15.75" customHeight="1" x14ac:dyDescent="0.25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</row>
    <row r="541" spans="1:25" ht="15.75" customHeight="1" x14ac:dyDescent="0.25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</row>
    <row r="542" spans="1:25" ht="15.75" customHeight="1" x14ac:dyDescent="0.25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</row>
    <row r="543" spans="1:25" ht="15.75" customHeight="1" x14ac:dyDescent="0.25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</row>
    <row r="544" spans="1:25" ht="15.75" customHeight="1" x14ac:dyDescent="0.25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</row>
    <row r="545" spans="1:25" ht="15.75" customHeight="1" x14ac:dyDescent="0.2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</row>
    <row r="546" spans="1:25" ht="15.75" customHeight="1" x14ac:dyDescent="0.25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</row>
    <row r="547" spans="1:25" ht="15.75" customHeight="1" x14ac:dyDescent="0.25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</row>
    <row r="548" spans="1:25" ht="15.75" customHeight="1" x14ac:dyDescent="0.25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</row>
    <row r="549" spans="1:25" ht="15.75" customHeight="1" x14ac:dyDescent="0.25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</row>
    <row r="550" spans="1:25" ht="15.75" customHeight="1" x14ac:dyDescent="0.25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</row>
    <row r="551" spans="1:25" ht="15.75" customHeight="1" x14ac:dyDescent="0.25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</row>
    <row r="552" spans="1:25" ht="15.75" customHeight="1" x14ac:dyDescent="0.25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</row>
    <row r="553" spans="1:25" ht="15.75" customHeight="1" x14ac:dyDescent="0.25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</row>
    <row r="554" spans="1:25" ht="15.75" customHeight="1" x14ac:dyDescent="0.25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</row>
    <row r="555" spans="1:25" ht="15.75" customHeight="1" x14ac:dyDescent="0.2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</row>
    <row r="556" spans="1:25" ht="15.75" customHeight="1" x14ac:dyDescent="0.25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</row>
    <row r="557" spans="1:25" ht="15.75" customHeight="1" x14ac:dyDescent="0.25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</row>
    <row r="558" spans="1:25" ht="15.75" customHeight="1" x14ac:dyDescent="0.25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</row>
    <row r="559" spans="1:25" ht="15.75" customHeight="1" x14ac:dyDescent="0.25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</row>
    <row r="560" spans="1:25" ht="15.75" customHeight="1" x14ac:dyDescent="0.25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</row>
    <row r="561" spans="1:25" ht="15.75" customHeight="1" x14ac:dyDescent="0.25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</row>
    <row r="562" spans="1:25" ht="15.75" customHeight="1" x14ac:dyDescent="0.25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</row>
    <row r="563" spans="1:25" ht="15.75" customHeight="1" x14ac:dyDescent="0.25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</row>
    <row r="564" spans="1:25" ht="15.75" customHeight="1" x14ac:dyDescent="0.25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</row>
    <row r="565" spans="1:25" ht="15.75" customHeight="1" x14ac:dyDescent="0.2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</row>
    <row r="566" spans="1:25" ht="15.75" customHeight="1" x14ac:dyDescent="0.25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</row>
    <row r="567" spans="1:25" ht="15.75" customHeight="1" x14ac:dyDescent="0.25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</row>
    <row r="568" spans="1:25" ht="15.75" customHeight="1" x14ac:dyDescent="0.25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</row>
    <row r="569" spans="1:25" ht="15.75" customHeight="1" x14ac:dyDescent="0.25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</row>
    <row r="570" spans="1:25" ht="15.75" customHeight="1" x14ac:dyDescent="0.25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</row>
    <row r="571" spans="1:25" ht="15.75" customHeight="1" x14ac:dyDescent="0.25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</row>
    <row r="572" spans="1:25" ht="15.75" customHeight="1" x14ac:dyDescent="0.25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</row>
    <row r="573" spans="1:25" ht="15.75" customHeight="1" x14ac:dyDescent="0.25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</row>
    <row r="574" spans="1:25" ht="15.75" customHeight="1" x14ac:dyDescent="0.25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</row>
    <row r="575" spans="1:25" ht="15.75" customHeight="1" x14ac:dyDescent="0.2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</row>
    <row r="576" spans="1:25" ht="15.75" customHeight="1" x14ac:dyDescent="0.25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</row>
    <row r="577" spans="1:25" ht="15.75" customHeight="1" x14ac:dyDescent="0.25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</row>
    <row r="578" spans="1:25" ht="15.75" customHeight="1" x14ac:dyDescent="0.25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</row>
    <row r="579" spans="1:25" ht="15.75" customHeight="1" x14ac:dyDescent="0.25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</row>
    <row r="580" spans="1:25" ht="15.75" customHeight="1" x14ac:dyDescent="0.25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</row>
    <row r="581" spans="1:25" ht="15.75" customHeight="1" x14ac:dyDescent="0.25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</row>
    <row r="582" spans="1:25" ht="15.75" customHeight="1" x14ac:dyDescent="0.25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</row>
    <row r="583" spans="1:25" ht="15.75" customHeight="1" x14ac:dyDescent="0.25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</row>
    <row r="584" spans="1:25" ht="15.75" customHeight="1" x14ac:dyDescent="0.25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</row>
    <row r="585" spans="1:25" ht="15.75" customHeight="1" x14ac:dyDescent="0.2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</row>
    <row r="586" spans="1:25" ht="15.75" customHeight="1" x14ac:dyDescent="0.25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</row>
    <row r="587" spans="1:25" ht="15.75" customHeight="1" x14ac:dyDescent="0.25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</row>
    <row r="588" spans="1:25" ht="15.75" customHeight="1" x14ac:dyDescent="0.25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</row>
    <row r="589" spans="1:25" ht="15.75" customHeight="1" x14ac:dyDescent="0.25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</row>
    <row r="590" spans="1:25" ht="15.75" customHeight="1" x14ac:dyDescent="0.25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</row>
    <row r="591" spans="1:25" ht="15.75" customHeight="1" x14ac:dyDescent="0.25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</row>
    <row r="592" spans="1:25" ht="15.75" customHeight="1" x14ac:dyDescent="0.25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</row>
    <row r="593" spans="1:25" ht="15.75" customHeight="1" x14ac:dyDescent="0.25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</row>
    <row r="594" spans="1:25" ht="15.75" customHeight="1" x14ac:dyDescent="0.25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</row>
    <row r="595" spans="1:25" ht="15.75" customHeight="1" x14ac:dyDescent="0.2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</row>
    <row r="596" spans="1:25" ht="15.75" customHeight="1" x14ac:dyDescent="0.25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</row>
    <row r="597" spans="1:25" ht="15.75" customHeight="1" x14ac:dyDescent="0.25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</row>
    <row r="598" spans="1:25" ht="15.75" customHeight="1" x14ac:dyDescent="0.25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</row>
    <row r="599" spans="1:25" ht="15.75" customHeight="1" x14ac:dyDescent="0.25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</row>
    <row r="600" spans="1:25" ht="15.75" customHeight="1" x14ac:dyDescent="0.25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</row>
    <row r="601" spans="1:25" ht="15.75" customHeight="1" x14ac:dyDescent="0.25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</row>
    <row r="602" spans="1:25" ht="15.75" customHeight="1" x14ac:dyDescent="0.25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ht="15.75" customHeight="1" x14ac:dyDescent="0.25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</row>
    <row r="604" spans="1:25" ht="15.75" customHeight="1" x14ac:dyDescent="0.25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</row>
    <row r="605" spans="1:25" ht="15.75" customHeight="1" x14ac:dyDescent="0.2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</row>
    <row r="606" spans="1:25" ht="15.75" customHeight="1" x14ac:dyDescent="0.25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</row>
    <row r="607" spans="1:25" ht="15.75" customHeight="1" x14ac:dyDescent="0.25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</row>
    <row r="608" spans="1:25" ht="15.75" customHeight="1" x14ac:dyDescent="0.25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</row>
    <row r="609" spans="1:25" ht="15.75" customHeight="1" x14ac:dyDescent="0.25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</row>
    <row r="610" spans="1:25" ht="15.75" customHeight="1" x14ac:dyDescent="0.25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</row>
    <row r="611" spans="1:25" ht="15.75" customHeight="1" x14ac:dyDescent="0.25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</row>
    <row r="612" spans="1:25" ht="15.75" customHeight="1" x14ac:dyDescent="0.25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</row>
    <row r="613" spans="1:25" ht="15.75" customHeight="1" x14ac:dyDescent="0.25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</row>
    <row r="614" spans="1:25" ht="15.75" customHeight="1" x14ac:dyDescent="0.25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</row>
    <row r="615" spans="1:25" ht="15.75" customHeight="1" x14ac:dyDescent="0.2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</row>
    <row r="616" spans="1:25" ht="15.75" customHeight="1" x14ac:dyDescent="0.25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</row>
    <row r="617" spans="1:25" ht="15.75" customHeight="1" x14ac:dyDescent="0.25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</row>
    <row r="618" spans="1:25" ht="15.75" customHeight="1" x14ac:dyDescent="0.25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</row>
    <row r="619" spans="1:25" ht="15.75" customHeight="1" x14ac:dyDescent="0.25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</row>
    <row r="620" spans="1:25" ht="15.75" customHeight="1" x14ac:dyDescent="0.25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</row>
    <row r="621" spans="1:25" ht="15.75" customHeight="1" x14ac:dyDescent="0.25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</row>
    <row r="622" spans="1:25" ht="15.75" customHeight="1" x14ac:dyDescent="0.25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</row>
    <row r="623" spans="1:25" ht="15.75" customHeight="1" x14ac:dyDescent="0.25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</row>
    <row r="624" spans="1:25" ht="15.75" customHeight="1" x14ac:dyDescent="0.25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</row>
    <row r="625" spans="1:25" ht="15.75" customHeight="1" x14ac:dyDescent="0.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</row>
    <row r="626" spans="1:25" ht="15.75" customHeight="1" x14ac:dyDescent="0.25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</row>
    <row r="627" spans="1:25" ht="15.75" customHeight="1" x14ac:dyDescent="0.25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</row>
    <row r="628" spans="1:25" ht="15.75" customHeight="1" x14ac:dyDescent="0.25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</row>
    <row r="629" spans="1:25" ht="15.75" customHeight="1" x14ac:dyDescent="0.25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</row>
    <row r="630" spans="1:25" ht="15.75" customHeight="1" x14ac:dyDescent="0.25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</row>
    <row r="631" spans="1:25" ht="15.75" customHeight="1" x14ac:dyDescent="0.25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</row>
    <row r="632" spans="1:25" ht="15.75" customHeight="1" x14ac:dyDescent="0.25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</row>
    <row r="633" spans="1:25" ht="15.75" customHeight="1" x14ac:dyDescent="0.25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</row>
    <row r="634" spans="1:25" ht="15.75" customHeight="1" x14ac:dyDescent="0.25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</row>
    <row r="635" spans="1:25" ht="15.75" customHeight="1" x14ac:dyDescent="0.2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</row>
    <row r="636" spans="1:25" ht="15.75" customHeight="1" x14ac:dyDescent="0.25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</row>
    <row r="637" spans="1:25" ht="15.75" customHeight="1" x14ac:dyDescent="0.25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</row>
    <row r="638" spans="1:25" ht="15.75" customHeight="1" x14ac:dyDescent="0.25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</row>
    <row r="639" spans="1:25" ht="15.75" customHeight="1" x14ac:dyDescent="0.25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</row>
    <row r="640" spans="1:25" ht="15.75" customHeight="1" x14ac:dyDescent="0.25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</row>
    <row r="641" spans="1:25" ht="15.75" customHeight="1" x14ac:dyDescent="0.25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</row>
    <row r="642" spans="1:25" ht="15.75" customHeight="1" x14ac:dyDescent="0.25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</row>
    <row r="643" spans="1:25" ht="15.75" customHeight="1" x14ac:dyDescent="0.25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</row>
    <row r="644" spans="1:25" ht="15.75" customHeight="1" x14ac:dyDescent="0.25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</row>
    <row r="645" spans="1:25" ht="15.75" customHeight="1" x14ac:dyDescent="0.2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</row>
    <row r="646" spans="1:25" ht="15.75" customHeight="1" x14ac:dyDescent="0.25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</row>
    <row r="647" spans="1:25" ht="15.75" customHeight="1" x14ac:dyDescent="0.25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</row>
    <row r="648" spans="1:25" ht="15.75" customHeight="1" x14ac:dyDescent="0.25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</row>
    <row r="649" spans="1:25" ht="15.75" customHeight="1" x14ac:dyDescent="0.25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</row>
    <row r="650" spans="1:25" ht="15.75" customHeight="1" x14ac:dyDescent="0.25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</row>
    <row r="651" spans="1:25" ht="15.75" customHeight="1" x14ac:dyDescent="0.25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</row>
    <row r="652" spans="1:25" ht="15.75" customHeight="1" x14ac:dyDescent="0.25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</row>
    <row r="653" spans="1:25" ht="15.75" customHeight="1" x14ac:dyDescent="0.25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</row>
    <row r="654" spans="1:25" ht="15.75" customHeight="1" x14ac:dyDescent="0.25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</row>
    <row r="655" spans="1:25" ht="15.75" customHeight="1" x14ac:dyDescent="0.2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</row>
    <row r="656" spans="1:25" ht="15.75" customHeight="1" x14ac:dyDescent="0.25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</row>
    <row r="657" spans="1:25" ht="15.75" customHeight="1" x14ac:dyDescent="0.25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</row>
    <row r="658" spans="1:25" ht="15.75" customHeight="1" x14ac:dyDescent="0.25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</row>
    <row r="659" spans="1:25" ht="15.75" customHeight="1" x14ac:dyDescent="0.25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</row>
    <row r="660" spans="1:25" ht="15.75" customHeight="1" x14ac:dyDescent="0.25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</row>
    <row r="661" spans="1:25" ht="15.75" customHeight="1" x14ac:dyDescent="0.25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</row>
    <row r="662" spans="1:25" ht="15.75" customHeight="1" x14ac:dyDescent="0.25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</row>
    <row r="663" spans="1:25" ht="15.75" customHeight="1" x14ac:dyDescent="0.25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</row>
    <row r="664" spans="1:25" ht="15.75" customHeight="1" x14ac:dyDescent="0.25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</row>
    <row r="665" spans="1:25" ht="15.75" customHeight="1" x14ac:dyDescent="0.2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</row>
    <row r="666" spans="1:25" ht="15.75" customHeight="1" x14ac:dyDescent="0.25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</row>
    <row r="667" spans="1:25" ht="15.75" customHeight="1" x14ac:dyDescent="0.25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</row>
    <row r="668" spans="1:25" ht="15.75" customHeight="1" x14ac:dyDescent="0.25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</row>
    <row r="669" spans="1:25" ht="15.75" customHeight="1" x14ac:dyDescent="0.25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</row>
    <row r="670" spans="1:25" ht="15.75" customHeight="1" x14ac:dyDescent="0.25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</row>
    <row r="671" spans="1:25" ht="15.75" customHeight="1" x14ac:dyDescent="0.25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</row>
    <row r="672" spans="1:25" ht="15.75" customHeight="1" x14ac:dyDescent="0.25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</row>
    <row r="673" spans="1:25" ht="15.75" customHeight="1" x14ac:dyDescent="0.25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</row>
    <row r="674" spans="1:25" ht="15.75" customHeight="1" x14ac:dyDescent="0.25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</row>
    <row r="675" spans="1:25" ht="15.75" customHeight="1" x14ac:dyDescent="0.2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</row>
    <row r="676" spans="1:25" ht="15.75" customHeight="1" x14ac:dyDescent="0.25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</row>
    <row r="677" spans="1:25" ht="15.75" customHeight="1" x14ac:dyDescent="0.25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</row>
    <row r="678" spans="1:25" ht="15.75" customHeight="1" x14ac:dyDescent="0.25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</row>
    <row r="679" spans="1:25" ht="15.75" customHeight="1" x14ac:dyDescent="0.25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</row>
    <row r="680" spans="1:25" ht="15.75" customHeight="1" x14ac:dyDescent="0.25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</row>
    <row r="681" spans="1:25" ht="15.75" customHeight="1" x14ac:dyDescent="0.25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</row>
    <row r="682" spans="1:25" ht="15.75" customHeight="1" x14ac:dyDescent="0.25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</row>
    <row r="683" spans="1:25" ht="15.75" customHeight="1" x14ac:dyDescent="0.25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</row>
    <row r="684" spans="1:25" ht="15.75" customHeight="1" x14ac:dyDescent="0.25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</row>
    <row r="685" spans="1:25" ht="15.75" customHeight="1" x14ac:dyDescent="0.2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</row>
    <row r="686" spans="1:25" ht="15.75" customHeight="1" x14ac:dyDescent="0.25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</row>
    <row r="687" spans="1:25" ht="15.75" customHeight="1" x14ac:dyDescent="0.25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</row>
    <row r="688" spans="1:25" ht="15.75" customHeight="1" x14ac:dyDescent="0.25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</row>
    <row r="689" spans="1:25" ht="15.75" customHeight="1" x14ac:dyDescent="0.25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</row>
    <row r="690" spans="1:25" ht="15.75" customHeight="1" x14ac:dyDescent="0.25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</row>
    <row r="691" spans="1:25" ht="15.75" customHeight="1" x14ac:dyDescent="0.25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</row>
    <row r="692" spans="1:25" ht="15.75" customHeight="1" x14ac:dyDescent="0.25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</row>
    <row r="693" spans="1:25" ht="15.75" customHeight="1" x14ac:dyDescent="0.25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</row>
    <row r="694" spans="1:25" ht="15.75" customHeight="1" x14ac:dyDescent="0.25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</row>
    <row r="695" spans="1:25" ht="15.75" customHeight="1" x14ac:dyDescent="0.2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</row>
    <row r="696" spans="1:25" ht="15.75" customHeight="1" x14ac:dyDescent="0.25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</row>
    <row r="697" spans="1:25" ht="15.75" customHeight="1" x14ac:dyDescent="0.25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</row>
    <row r="698" spans="1:25" ht="15.75" customHeight="1" x14ac:dyDescent="0.25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</row>
    <row r="699" spans="1:25" ht="15.75" customHeight="1" x14ac:dyDescent="0.25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</row>
    <row r="700" spans="1:25" ht="15.75" customHeight="1" x14ac:dyDescent="0.25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</row>
    <row r="701" spans="1:25" ht="15.75" customHeight="1" x14ac:dyDescent="0.25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</row>
    <row r="702" spans="1:25" ht="15.75" customHeight="1" x14ac:dyDescent="0.25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</row>
    <row r="703" spans="1:25" ht="15.75" customHeight="1" x14ac:dyDescent="0.25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</row>
    <row r="704" spans="1:25" ht="15.75" customHeight="1" x14ac:dyDescent="0.25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</row>
    <row r="705" spans="1:25" ht="15.75" customHeight="1" x14ac:dyDescent="0.2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</row>
    <row r="706" spans="1:25" ht="15.75" customHeight="1" x14ac:dyDescent="0.25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</row>
    <row r="707" spans="1:25" ht="15.75" customHeight="1" x14ac:dyDescent="0.25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</row>
    <row r="708" spans="1:25" ht="15.75" customHeight="1" x14ac:dyDescent="0.25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</row>
    <row r="709" spans="1:25" ht="15.75" customHeight="1" x14ac:dyDescent="0.25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</row>
    <row r="710" spans="1:25" ht="15.75" customHeight="1" x14ac:dyDescent="0.25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</row>
    <row r="711" spans="1:25" ht="15.75" customHeight="1" x14ac:dyDescent="0.25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</row>
    <row r="712" spans="1:25" ht="15.75" customHeight="1" x14ac:dyDescent="0.25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</row>
    <row r="713" spans="1:25" ht="15.75" customHeight="1" x14ac:dyDescent="0.25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</row>
    <row r="714" spans="1:25" ht="15.75" customHeight="1" x14ac:dyDescent="0.25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</row>
    <row r="715" spans="1:25" ht="15.75" customHeight="1" x14ac:dyDescent="0.2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</row>
    <row r="716" spans="1:25" ht="15.75" customHeight="1" x14ac:dyDescent="0.25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</row>
    <row r="717" spans="1:25" ht="15.75" customHeight="1" x14ac:dyDescent="0.25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</row>
    <row r="718" spans="1:25" ht="15.75" customHeight="1" x14ac:dyDescent="0.25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</row>
    <row r="719" spans="1:25" ht="15.75" customHeight="1" x14ac:dyDescent="0.25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</row>
    <row r="720" spans="1:25" ht="15.75" customHeight="1" x14ac:dyDescent="0.25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</row>
    <row r="721" spans="1:25" ht="15.75" customHeight="1" x14ac:dyDescent="0.25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</row>
    <row r="722" spans="1:25" ht="15.75" customHeight="1" x14ac:dyDescent="0.25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</row>
    <row r="723" spans="1:25" ht="15.75" customHeight="1" x14ac:dyDescent="0.25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</row>
    <row r="724" spans="1:25" ht="15.75" customHeight="1" x14ac:dyDescent="0.25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</row>
    <row r="725" spans="1:25" ht="15.75" customHeight="1" x14ac:dyDescent="0.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</row>
    <row r="726" spans="1:25" ht="15.75" customHeight="1" x14ac:dyDescent="0.25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</row>
    <row r="727" spans="1:25" ht="15.75" customHeight="1" x14ac:dyDescent="0.25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</row>
    <row r="728" spans="1:25" ht="15.75" customHeight="1" x14ac:dyDescent="0.25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</row>
    <row r="729" spans="1:25" ht="15.75" customHeight="1" x14ac:dyDescent="0.25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</row>
    <row r="730" spans="1:25" ht="15.75" customHeight="1" x14ac:dyDescent="0.25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</row>
    <row r="731" spans="1:25" ht="15.75" customHeight="1" x14ac:dyDescent="0.25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</row>
    <row r="732" spans="1:25" ht="15.75" customHeight="1" x14ac:dyDescent="0.25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</row>
    <row r="733" spans="1:25" ht="15.75" customHeight="1" x14ac:dyDescent="0.25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</row>
    <row r="734" spans="1:25" ht="15.75" customHeight="1" x14ac:dyDescent="0.25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</row>
    <row r="735" spans="1:25" ht="15.75" customHeight="1" x14ac:dyDescent="0.2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</row>
    <row r="736" spans="1:25" ht="15.75" customHeight="1" x14ac:dyDescent="0.25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</row>
    <row r="737" spans="1:25" ht="15.75" customHeight="1" x14ac:dyDescent="0.25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</row>
    <row r="738" spans="1:25" ht="15.75" customHeight="1" x14ac:dyDescent="0.25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</row>
    <row r="739" spans="1:25" ht="15.75" customHeight="1" x14ac:dyDescent="0.25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</row>
    <row r="740" spans="1:25" ht="15.75" customHeight="1" x14ac:dyDescent="0.25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</row>
    <row r="741" spans="1:25" ht="15.75" customHeight="1" x14ac:dyDescent="0.25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</row>
    <row r="742" spans="1:25" ht="15.75" customHeight="1" x14ac:dyDescent="0.25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</row>
    <row r="743" spans="1:25" ht="15.75" customHeight="1" x14ac:dyDescent="0.25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</row>
    <row r="744" spans="1:25" ht="15.75" customHeight="1" x14ac:dyDescent="0.25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</row>
    <row r="745" spans="1:25" ht="15.75" customHeight="1" x14ac:dyDescent="0.2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</row>
    <row r="746" spans="1:25" ht="15.75" customHeight="1" x14ac:dyDescent="0.25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</row>
    <row r="747" spans="1:25" ht="15.75" customHeight="1" x14ac:dyDescent="0.25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</row>
    <row r="748" spans="1:25" ht="15.75" customHeight="1" x14ac:dyDescent="0.25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</row>
    <row r="749" spans="1:25" ht="15.75" customHeight="1" x14ac:dyDescent="0.25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</row>
    <row r="750" spans="1:25" ht="15.75" customHeight="1" x14ac:dyDescent="0.25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</row>
    <row r="751" spans="1:25" ht="15.75" customHeight="1" x14ac:dyDescent="0.25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</row>
    <row r="752" spans="1:25" ht="15.75" customHeight="1" x14ac:dyDescent="0.25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</row>
    <row r="753" spans="1:25" ht="15.75" customHeight="1" x14ac:dyDescent="0.25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</row>
    <row r="754" spans="1:25" ht="15.75" customHeight="1" x14ac:dyDescent="0.25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</row>
    <row r="755" spans="1:25" ht="15.75" customHeight="1" x14ac:dyDescent="0.2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</row>
    <row r="756" spans="1:25" ht="15.75" customHeight="1" x14ac:dyDescent="0.25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</row>
    <row r="757" spans="1:25" ht="15.75" customHeight="1" x14ac:dyDescent="0.25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</row>
    <row r="758" spans="1:25" ht="15.75" customHeight="1" x14ac:dyDescent="0.25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</row>
    <row r="759" spans="1:25" ht="15.75" customHeight="1" x14ac:dyDescent="0.25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</row>
    <row r="760" spans="1:25" ht="15.75" customHeight="1" x14ac:dyDescent="0.25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</row>
    <row r="761" spans="1:25" ht="15.75" customHeight="1" x14ac:dyDescent="0.25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</row>
    <row r="762" spans="1:25" ht="15.75" customHeight="1" x14ac:dyDescent="0.25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</row>
    <row r="763" spans="1:25" ht="15.75" customHeight="1" x14ac:dyDescent="0.25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</row>
    <row r="764" spans="1:25" ht="15.75" customHeight="1" x14ac:dyDescent="0.25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</row>
    <row r="765" spans="1:25" ht="15.75" customHeight="1" x14ac:dyDescent="0.2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</row>
    <row r="766" spans="1:25" ht="15.75" customHeight="1" x14ac:dyDescent="0.25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</row>
    <row r="767" spans="1:25" ht="15.75" customHeight="1" x14ac:dyDescent="0.25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</row>
    <row r="768" spans="1:25" ht="15.75" customHeight="1" x14ac:dyDescent="0.25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</row>
    <row r="769" spans="1:25" ht="15.75" customHeight="1" x14ac:dyDescent="0.25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</row>
    <row r="770" spans="1:25" ht="15.75" customHeight="1" x14ac:dyDescent="0.25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</row>
    <row r="771" spans="1:25" ht="15.75" customHeight="1" x14ac:dyDescent="0.25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</row>
    <row r="772" spans="1:25" ht="15.75" customHeight="1" x14ac:dyDescent="0.25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</row>
    <row r="773" spans="1:25" ht="15.75" customHeight="1" x14ac:dyDescent="0.25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</row>
    <row r="774" spans="1:25" ht="15.75" customHeight="1" x14ac:dyDescent="0.25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</row>
    <row r="775" spans="1:25" ht="15.75" customHeight="1" x14ac:dyDescent="0.2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</row>
    <row r="776" spans="1:25" ht="15.75" customHeight="1" x14ac:dyDescent="0.25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</row>
    <row r="777" spans="1:25" ht="15.75" customHeight="1" x14ac:dyDescent="0.25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</row>
    <row r="778" spans="1:25" ht="15.75" customHeight="1" x14ac:dyDescent="0.25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</row>
    <row r="779" spans="1:25" ht="15.75" customHeight="1" x14ac:dyDescent="0.25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</row>
    <row r="780" spans="1:25" ht="15.75" customHeight="1" x14ac:dyDescent="0.25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</row>
    <row r="781" spans="1:25" ht="15.75" customHeight="1" x14ac:dyDescent="0.25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</row>
    <row r="782" spans="1:25" ht="15.75" customHeight="1" x14ac:dyDescent="0.25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</row>
    <row r="783" spans="1:25" ht="15.75" customHeight="1" x14ac:dyDescent="0.25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</row>
    <row r="784" spans="1:25" ht="15.75" customHeight="1" x14ac:dyDescent="0.25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</row>
    <row r="785" spans="1:25" ht="15.75" customHeight="1" x14ac:dyDescent="0.2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</row>
    <row r="786" spans="1:25" ht="15.75" customHeight="1" x14ac:dyDescent="0.25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</row>
    <row r="787" spans="1:25" ht="15.75" customHeight="1" x14ac:dyDescent="0.25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</row>
    <row r="788" spans="1:25" ht="15.75" customHeight="1" x14ac:dyDescent="0.25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</row>
    <row r="789" spans="1:25" ht="15.75" customHeight="1" x14ac:dyDescent="0.25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</row>
    <row r="790" spans="1:25" ht="15.75" customHeight="1" x14ac:dyDescent="0.25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</row>
    <row r="791" spans="1:25" ht="15.75" customHeight="1" x14ac:dyDescent="0.25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</row>
    <row r="792" spans="1:25" ht="15.75" customHeight="1" x14ac:dyDescent="0.25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</row>
    <row r="793" spans="1:25" ht="15.75" customHeight="1" x14ac:dyDescent="0.25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</row>
    <row r="794" spans="1:25" ht="15.75" customHeight="1" x14ac:dyDescent="0.25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</row>
    <row r="795" spans="1:25" ht="15.75" customHeight="1" x14ac:dyDescent="0.2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</row>
    <row r="796" spans="1:25" ht="15.75" customHeight="1" x14ac:dyDescent="0.25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</row>
    <row r="797" spans="1:25" ht="15.75" customHeight="1" x14ac:dyDescent="0.25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</row>
    <row r="798" spans="1:25" ht="15.75" customHeight="1" x14ac:dyDescent="0.25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</row>
    <row r="799" spans="1:25" ht="15.75" customHeight="1" x14ac:dyDescent="0.25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</row>
    <row r="800" spans="1:25" ht="15.75" customHeight="1" x14ac:dyDescent="0.25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</row>
    <row r="801" spans="1:25" ht="15.75" customHeight="1" x14ac:dyDescent="0.25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</row>
    <row r="802" spans="1:25" ht="15.75" customHeight="1" x14ac:dyDescent="0.25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</row>
    <row r="803" spans="1:25" ht="15.75" customHeight="1" x14ac:dyDescent="0.25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</row>
    <row r="804" spans="1:25" ht="15.75" customHeight="1" x14ac:dyDescent="0.25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</row>
    <row r="805" spans="1:25" ht="15.75" customHeight="1" x14ac:dyDescent="0.2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</row>
    <row r="806" spans="1:25" ht="15.75" customHeight="1" x14ac:dyDescent="0.25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</row>
    <row r="807" spans="1:25" ht="15.75" customHeight="1" x14ac:dyDescent="0.25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</row>
    <row r="808" spans="1:25" ht="15.75" customHeight="1" x14ac:dyDescent="0.25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</row>
    <row r="809" spans="1:25" ht="15.75" customHeight="1" x14ac:dyDescent="0.25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</row>
    <row r="810" spans="1:25" ht="15.75" customHeight="1" x14ac:dyDescent="0.25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</row>
    <row r="811" spans="1:25" ht="15.75" customHeight="1" x14ac:dyDescent="0.25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</row>
    <row r="812" spans="1:25" ht="15.75" customHeight="1" x14ac:dyDescent="0.25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</row>
    <row r="813" spans="1:25" ht="15.75" customHeight="1" x14ac:dyDescent="0.25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</row>
    <row r="814" spans="1:25" ht="15.75" customHeight="1" x14ac:dyDescent="0.25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</row>
    <row r="815" spans="1:25" ht="15.75" customHeight="1" x14ac:dyDescent="0.2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</row>
    <row r="816" spans="1:25" ht="15.75" customHeight="1" x14ac:dyDescent="0.25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</row>
    <row r="817" spans="1:25" ht="15.75" customHeight="1" x14ac:dyDescent="0.25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</row>
    <row r="818" spans="1:25" ht="15.75" customHeight="1" x14ac:dyDescent="0.25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</row>
    <row r="819" spans="1:25" ht="15.75" customHeight="1" x14ac:dyDescent="0.25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</row>
    <row r="820" spans="1:25" ht="15.75" customHeight="1" x14ac:dyDescent="0.25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</row>
    <row r="821" spans="1:25" ht="15.75" customHeight="1" x14ac:dyDescent="0.25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</row>
    <row r="822" spans="1:25" ht="15.75" customHeight="1" x14ac:dyDescent="0.25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</row>
    <row r="823" spans="1:25" ht="15.75" customHeight="1" x14ac:dyDescent="0.25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</row>
    <row r="824" spans="1:25" ht="15.75" customHeight="1" x14ac:dyDescent="0.25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</row>
    <row r="825" spans="1:25" ht="15.75" customHeight="1" x14ac:dyDescent="0.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</row>
    <row r="826" spans="1:25" ht="15.75" customHeight="1" x14ac:dyDescent="0.25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</row>
    <row r="827" spans="1:25" ht="15.75" customHeight="1" x14ac:dyDescent="0.25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</row>
    <row r="828" spans="1:25" ht="15.75" customHeight="1" x14ac:dyDescent="0.25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</row>
    <row r="829" spans="1:25" ht="15.75" customHeight="1" x14ac:dyDescent="0.25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</row>
    <row r="830" spans="1:25" ht="15.75" customHeight="1" x14ac:dyDescent="0.25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</row>
    <row r="831" spans="1:25" ht="15.75" customHeight="1" x14ac:dyDescent="0.25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</row>
    <row r="832" spans="1:25" ht="15.75" customHeight="1" x14ac:dyDescent="0.25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</row>
    <row r="833" spans="1:25" ht="15.75" customHeight="1" x14ac:dyDescent="0.25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</row>
    <row r="834" spans="1:25" ht="15.75" customHeight="1" x14ac:dyDescent="0.25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</row>
    <row r="835" spans="1:25" ht="15.75" customHeight="1" x14ac:dyDescent="0.2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</row>
    <row r="836" spans="1:25" ht="15.75" customHeight="1" x14ac:dyDescent="0.25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</row>
    <row r="837" spans="1:25" ht="15.75" customHeight="1" x14ac:dyDescent="0.25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</row>
    <row r="838" spans="1:25" ht="15.75" customHeight="1" x14ac:dyDescent="0.25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</row>
    <row r="839" spans="1:25" ht="15.75" customHeight="1" x14ac:dyDescent="0.25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</row>
    <row r="840" spans="1:25" ht="15.75" customHeight="1" x14ac:dyDescent="0.25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</row>
    <row r="841" spans="1:25" ht="15.75" customHeight="1" x14ac:dyDescent="0.25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</row>
    <row r="842" spans="1:25" ht="15.75" customHeight="1" x14ac:dyDescent="0.25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</row>
    <row r="843" spans="1:25" ht="15.75" customHeight="1" x14ac:dyDescent="0.25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</row>
    <row r="844" spans="1:25" ht="15.75" customHeight="1" x14ac:dyDescent="0.25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</row>
    <row r="845" spans="1:25" ht="15.75" customHeight="1" x14ac:dyDescent="0.2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</row>
    <row r="846" spans="1:25" ht="15.75" customHeight="1" x14ac:dyDescent="0.25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</row>
    <row r="847" spans="1:25" ht="15.75" customHeight="1" x14ac:dyDescent="0.25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</row>
    <row r="848" spans="1:25" ht="15.75" customHeight="1" x14ac:dyDescent="0.25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</row>
    <row r="849" spans="1:25" ht="15.75" customHeight="1" x14ac:dyDescent="0.25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</row>
    <row r="850" spans="1:25" ht="15.75" customHeight="1" x14ac:dyDescent="0.25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</row>
    <row r="851" spans="1:25" ht="15.75" customHeight="1" x14ac:dyDescent="0.25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</row>
    <row r="852" spans="1:25" ht="15.75" customHeight="1" x14ac:dyDescent="0.25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</row>
    <row r="853" spans="1:25" ht="15.75" customHeight="1" x14ac:dyDescent="0.25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</row>
    <row r="854" spans="1:25" ht="15.75" customHeight="1" x14ac:dyDescent="0.25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</row>
    <row r="855" spans="1:25" ht="15.75" customHeight="1" x14ac:dyDescent="0.2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</row>
    <row r="856" spans="1:25" ht="15.75" customHeight="1" x14ac:dyDescent="0.25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</row>
    <row r="857" spans="1:25" ht="15.75" customHeight="1" x14ac:dyDescent="0.25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</row>
    <row r="858" spans="1:25" ht="15.75" customHeight="1" x14ac:dyDescent="0.25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</row>
    <row r="859" spans="1:25" ht="15.75" customHeight="1" x14ac:dyDescent="0.25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</row>
    <row r="860" spans="1:25" ht="15.75" customHeight="1" x14ac:dyDescent="0.25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</row>
    <row r="861" spans="1:25" ht="15.75" customHeight="1" x14ac:dyDescent="0.25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</row>
    <row r="862" spans="1:25" ht="15.75" customHeight="1" x14ac:dyDescent="0.25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</row>
    <row r="863" spans="1:25" ht="15.75" customHeight="1" x14ac:dyDescent="0.25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</row>
    <row r="864" spans="1:25" ht="15.75" customHeight="1" x14ac:dyDescent="0.25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</row>
    <row r="865" spans="1:25" ht="15.75" customHeight="1" x14ac:dyDescent="0.2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</row>
    <row r="866" spans="1:25" ht="15.75" customHeight="1" x14ac:dyDescent="0.25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</row>
    <row r="867" spans="1:25" ht="15.75" customHeight="1" x14ac:dyDescent="0.25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</row>
    <row r="868" spans="1:25" ht="15.75" customHeight="1" x14ac:dyDescent="0.25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</row>
    <row r="869" spans="1:25" ht="15.75" customHeight="1" x14ac:dyDescent="0.25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</row>
    <row r="870" spans="1:25" ht="15.75" customHeight="1" x14ac:dyDescent="0.25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</row>
    <row r="871" spans="1:25" ht="15.75" customHeight="1" x14ac:dyDescent="0.25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</row>
    <row r="872" spans="1:25" ht="15.75" customHeight="1" x14ac:dyDescent="0.25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</row>
    <row r="873" spans="1:25" ht="15.75" customHeight="1" x14ac:dyDescent="0.25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</row>
    <row r="874" spans="1:25" ht="15.75" customHeight="1" x14ac:dyDescent="0.25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</row>
    <row r="875" spans="1:25" ht="15.75" customHeight="1" x14ac:dyDescent="0.2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</row>
    <row r="876" spans="1:25" ht="15.75" customHeight="1" x14ac:dyDescent="0.25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</row>
    <row r="877" spans="1:25" ht="15.75" customHeight="1" x14ac:dyDescent="0.25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</row>
    <row r="878" spans="1:25" ht="15.75" customHeight="1" x14ac:dyDescent="0.25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</row>
    <row r="879" spans="1:25" ht="15.75" customHeight="1" x14ac:dyDescent="0.25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</row>
    <row r="880" spans="1:25" ht="15.75" customHeight="1" x14ac:dyDescent="0.25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</row>
    <row r="881" spans="1:25" ht="15.75" customHeight="1" x14ac:dyDescent="0.25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</row>
    <row r="882" spans="1:25" ht="15.75" customHeight="1" x14ac:dyDescent="0.25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</row>
    <row r="883" spans="1:25" ht="15.75" customHeight="1" x14ac:dyDescent="0.25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</row>
    <row r="884" spans="1:25" ht="15.75" customHeight="1" x14ac:dyDescent="0.25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</row>
    <row r="885" spans="1:25" ht="15.75" customHeight="1" x14ac:dyDescent="0.2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</row>
    <row r="886" spans="1:25" ht="15.75" customHeight="1" x14ac:dyDescent="0.25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</row>
    <row r="887" spans="1:25" ht="15.75" customHeight="1" x14ac:dyDescent="0.25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</row>
    <row r="888" spans="1:25" ht="15.75" customHeight="1" x14ac:dyDescent="0.25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</row>
    <row r="889" spans="1:25" ht="15.75" customHeight="1" x14ac:dyDescent="0.25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</row>
    <row r="890" spans="1:25" ht="15.75" customHeight="1" x14ac:dyDescent="0.25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</row>
    <row r="891" spans="1:25" ht="15.75" customHeight="1" x14ac:dyDescent="0.25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</row>
    <row r="892" spans="1:25" ht="15.75" customHeight="1" x14ac:dyDescent="0.25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</row>
    <row r="893" spans="1:25" ht="15.75" customHeight="1" x14ac:dyDescent="0.25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</row>
    <row r="894" spans="1:25" ht="15.75" customHeight="1" x14ac:dyDescent="0.25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</row>
    <row r="895" spans="1:25" ht="15.75" customHeight="1" x14ac:dyDescent="0.2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</row>
    <row r="896" spans="1:25" ht="15.75" customHeight="1" x14ac:dyDescent="0.25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</row>
    <row r="897" spans="1:25" ht="15.75" customHeight="1" x14ac:dyDescent="0.25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</row>
    <row r="898" spans="1:25" ht="15.75" customHeight="1" x14ac:dyDescent="0.25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</row>
    <row r="899" spans="1:25" ht="15.75" customHeight="1" x14ac:dyDescent="0.25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</row>
    <row r="900" spans="1:25" ht="15.75" customHeight="1" x14ac:dyDescent="0.25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</row>
    <row r="901" spans="1:25" ht="15.75" customHeight="1" x14ac:dyDescent="0.25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</row>
    <row r="902" spans="1:25" ht="15.75" customHeight="1" x14ac:dyDescent="0.25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</row>
    <row r="903" spans="1:25" ht="15.75" customHeight="1" x14ac:dyDescent="0.25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</row>
    <row r="904" spans="1:25" ht="15.75" customHeight="1" x14ac:dyDescent="0.25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</row>
    <row r="905" spans="1:25" ht="15.75" customHeight="1" x14ac:dyDescent="0.2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</row>
    <row r="906" spans="1:25" ht="15.75" customHeight="1" x14ac:dyDescent="0.25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</row>
    <row r="907" spans="1:25" ht="15.75" customHeight="1" x14ac:dyDescent="0.25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</row>
    <row r="908" spans="1:25" ht="15.75" customHeight="1" x14ac:dyDescent="0.25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</row>
    <row r="909" spans="1:25" ht="15.75" customHeight="1" x14ac:dyDescent="0.25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</row>
    <row r="910" spans="1:25" ht="15.75" customHeight="1" x14ac:dyDescent="0.25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</row>
    <row r="911" spans="1:25" ht="15.75" customHeight="1" x14ac:dyDescent="0.25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</row>
    <row r="912" spans="1:25" ht="15.75" customHeight="1" x14ac:dyDescent="0.25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</row>
    <row r="913" spans="1:25" ht="15.75" customHeight="1" x14ac:dyDescent="0.25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</row>
    <row r="914" spans="1:25" ht="15.75" customHeight="1" x14ac:dyDescent="0.25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</row>
    <row r="915" spans="1:25" ht="15.75" customHeight="1" x14ac:dyDescent="0.2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</row>
    <row r="916" spans="1:25" ht="15.75" customHeight="1" x14ac:dyDescent="0.25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</row>
    <row r="917" spans="1:25" ht="15.75" customHeight="1" x14ac:dyDescent="0.25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</row>
    <row r="918" spans="1:25" ht="15.75" customHeight="1" x14ac:dyDescent="0.25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</row>
    <row r="919" spans="1:25" ht="15.75" customHeight="1" x14ac:dyDescent="0.25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</row>
    <row r="920" spans="1:25" ht="15.75" customHeight="1" x14ac:dyDescent="0.25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</row>
    <row r="921" spans="1:25" ht="15.75" customHeight="1" x14ac:dyDescent="0.25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</row>
    <row r="922" spans="1:25" ht="15.75" customHeight="1" x14ac:dyDescent="0.25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</row>
    <row r="923" spans="1:25" ht="15.75" customHeight="1" x14ac:dyDescent="0.25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</row>
    <row r="924" spans="1:25" ht="15.75" customHeight="1" x14ac:dyDescent="0.25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</row>
    <row r="925" spans="1:25" ht="15.75" customHeight="1" x14ac:dyDescent="0.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</row>
    <row r="926" spans="1:25" ht="15.75" customHeight="1" x14ac:dyDescent="0.25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</row>
    <row r="927" spans="1:25" ht="15.75" customHeight="1" x14ac:dyDescent="0.25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</row>
    <row r="928" spans="1:25" ht="15.75" customHeight="1" x14ac:dyDescent="0.25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</row>
    <row r="929" spans="1:25" ht="15.75" customHeight="1" x14ac:dyDescent="0.25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</row>
    <row r="930" spans="1:25" ht="15.75" customHeight="1" x14ac:dyDescent="0.25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</row>
    <row r="931" spans="1:25" ht="15.75" customHeight="1" x14ac:dyDescent="0.25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</row>
    <row r="932" spans="1:25" ht="15.75" customHeight="1" x14ac:dyDescent="0.25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</row>
    <row r="933" spans="1:25" ht="15.75" customHeight="1" x14ac:dyDescent="0.25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</row>
    <row r="934" spans="1:25" ht="15.75" customHeight="1" x14ac:dyDescent="0.25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</row>
    <row r="935" spans="1:25" ht="15.75" customHeight="1" x14ac:dyDescent="0.2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</row>
    <row r="936" spans="1:25" ht="15.75" customHeight="1" x14ac:dyDescent="0.25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</row>
    <row r="937" spans="1:25" ht="15.75" customHeight="1" x14ac:dyDescent="0.25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</row>
    <row r="938" spans="1:25" ht="15.75" customHeight="1" x14ac:dyDescent="0.25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</row>
    <row r="939" spans="1:25" ht="15.75" customHeight="1" x14ac:dyDescent="0.25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</row>
    <row r="940" spans="1:25" ht="15.75" customHeight="1" x14ac:dyDescent="0.25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</row>
    <row r="941" spans="1:25" ht="15.75" customHeight="1" x14ac:dyDescent="0.25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</row>
    <row r="942" spans="1:25" ht="15.75" customHeight="1" x14ac:dyDescent="0.25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</row>
    <row r="943" spans="1:25" ht="15.75" customHeight="1" x14ac:dyDescent="0.25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</row>
    <row r="944" spans="1:25" ht="15.75" customHeight="1" x14ac:dyDescent="0.25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</row>
    <row r="945" spans="1:25" ht="15.75" customHeight="1" x14ac:dyDescent="0.2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</row>
    <row r="946" spans="1:25" ht="15.75" customHeight="1" x14ac:dyDescent="0.25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</row>
    <row r="947" spans="1:25" ht="15.75" customHeight="1" x14ac:dyDescent="0.25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</row>
    <row r="948" spans="1:25" ht="15.75" customHeight="1" x14ac:dyDescent="0.25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</row>
    <row r="949" spans="1:25" ht="15.75" customHeight="1" x14ac:dyDescent="0.25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</row>
    <row r="950" spans="1:25" ht="15.75" customHeight="1" x14ac:dyDescent="0.25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</row>
    <row r="951" spans="1:25" ht="15.75" customHeight="1" x14ac:dyDescent="0.25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</row>
    <row r="952" spans="1:25" ht="15.75" customHeight="1" x14ac:dyDescent="0.25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</row>
    <row r="953" spans="1:25" ht="15.75" customHeight="1" x14ac:dyDescent="0.25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</row>
    <row r="954" spans="1:25" ht="15.75" customHeight="1" x14ac:dyDescent="0.25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</row>
    <row r="955" spans="1:25" ht="15.75" customHeight="1" x14ac:dyDescent="0.2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</row>
    <row r="956" spans="1:25" ht="15.75" customHeight="1" x14ac:dyDescent="0.25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</row>
    <row r="957" spans="1:25" ht="15.75" customHeight="1" x14ac:dyDescent="0.25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</row>
    <row r="958" spans="1:25" ht="15.75" customHeight="1" x14ac:dyDescent="0.25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</row>
    <row r="959" spans="1:25" ht="15.75" customHeight="1" x14ac:dyDescent="0.25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</row>
    <row r="960" spans="1:25" ht="15.75" customHeight="1" x14ac:dyDescent="0.25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</row>
    <row r="961" spans="1:25" ht="15.75" customHeight="1" x14ac:dyDescent="0.25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</row>
    <row r="962" spans="1:25" ht="15.75" customHeight="1" x14ac:dyDescent="0.25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</row>
    <row r="963" spans="1:25" ht="15.75" customHeight="1" x14ac:dyDescent="0.25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</row>
    <row r="964" spans="1:25" ht="15.75" customHeight="1" x14ac:dyDescent="0.25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</row>
    <row r="965" spans="1:25" ht="15.75" customHeight="1" x14ac:dyDescent="0.2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</row>
    <row r="966" spans="1:25" ht="15.75" customHeight="1" x14ac:dyDescent="0.25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</row>
    <row r="967" spans="1:25" ht="15.75" customHeight="1" x14ac:dyDescent="0.25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</row>
    <row r="968" spans="1:25" ht="15.75" customHeight="1" x14ac:dyDescent="0.25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</row>
    <row r="969" spans="1:25" ht="15.75" customHeight="1" x14ac:dyDescent="0.25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</row>
    <row r="970" spans="1:25" ht="15.75" customHeight="1" x14ac:dyDescent="0.25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</row>
    <row r="971" spans="1:25" ht="15.75" customHeight="1" x14ac:dyDescent="0.25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</row>
    <row r="972" spans="1:25" ht="15.75" customHeight="1" x14ac:dyDescent="0.25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</row>
    <row r="973" spans="1:25" ht="15.75" customHeight="1" x14ac:dyDescent="0.25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</row>
    <row r="974" spans="1:25" ht="15.75" customHeight="1" x14ac:dyDescent="0.25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</row>
    <row r="975" spans="1:25" ht="15.75" customHeight="1" x14ac:dyDescent="0.2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</row>
    <row r="976" spans="1:25" ht="15.75" customHeight="1" x14ac:dyDescent="0.25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</row>
    <row r="977" spans="1:25" ht="15.75" customHeight="1" x14ac:dyDescent="0.25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</row>
    <row r="978" spans="1:25" ht="15.75" customHeight="1" x14ac:dyDescent="0.25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</row>
    <row r="979" spans="1:25" ht="15.75" customHeight="1" x14ac:dyDescent="0.25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</row>
    <row r="980" spans="1:25" ht="15.75" customHeight="1" x14ac:dyDescent="0.25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</row>
    <row r="981" spans="1:25" ht="15.75" customHeight="1" x14ac:dyDescent="0.25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</row>
    <row r="982" spans="1:25" ht="15.75" customHeight="1" x14ac:dyDescent="0.25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</row>
  </sheetData>
  <mergeCells count="18">
    <mergeCell ref="A1:C1"/>
    <mergeCell ref="A2:C2"/>
    <mergeCell ref="A54:C54"/>
    <mergeCell ref="A4:C4"/>
    <mergeCell ref="A5:A8"/>
    <mergeCell ref="A34:A37"/>
    <mergeCell ref="A38:A41"/>
    <mergeCell ref="A42:A45"/>
    <mergeCell ref="A55:A58"/>
    <mergeCell ref="A9:A12"/>
    <mergeCell ref="A13:A16"/>
    <mergeCell ref="A17:A20"/>
    <mergeCell ref="A21:C21"/>
    <mergeCell ref="A22:A25"/>
    <mergeCell ref="A26:A29"/>
    <mergeCell ref="A30:A33"/>
    <mergeCell ref="A46:A49"/>
    <mergeCell ref="A50:A53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5"/>
  <sheetViews>
    <sheetView showGridLines="0" workbookViewId="0">
      <selection activeCell="A20" sqref="A20:H20"/>
    </sheetView>
  </sheetViews>
  <sheetFormatPr baseColWidth="10" defaultColWidth="14.42578125" defaultRowHeight="15" customHeight="1" x14ac:dyDescent="0.25"/>
  <cols>
    <col min="1" max="3" width="11.42578125" style="78" customWidth="1"/>
    <col min="4" max="4" width="42.85546875" style="78" customWidth="1"/>
    <col min="5" max="7" width="11.42578125" style="78" customWidth="1"/>
    <col min="8" max="8" width="13.5703125" style="78" customWidth="1"/>
    <col min="9" max="25" width="11.42578125" style="78" customWidth="1"/>
    <col min="26" max="16384" width="14.42578125" style="78"/>
  </cols>
  <sheetData>
    <row r="1" spans="1:25" ht="59.25" customHeight="1" x14ac:dyDescent="0.25">
      <c r="A1" s="228" t="s">
        <v>187</v>
      </c>
      <c r="B1" s="228"/>
      <c r="C1" s="228"/>
      <c r="D1" s="228"/>
      <c r="E1" s="228"/>
      <c r="F1" s="228"/>
      <c r="G1" s="228"/>
      <c r="H1" s="228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5" ht="26.25" customHeight="1" x14ac:dyDescent="0.25">
      <c r="A2" s="268" t="s">
        <v>130</v>
      </c>
      <c r="B2" s="269"/>
      <c r="C2" s="269"/>
      <c r="D2" s="269"/>
      <c r="E2" s="269"/>
      <c r="F2" s="269"/>
      <c r="G2" s="269"/>
      <c r="H2" s="270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5" ht="26.25" customHeight="1" x14ac:dyDescent="0.25">
      <c r="A3" s="271" t="s">
        <v>199</v>
      </c>
      <c r="B3" s="272"/>
      <c r="C3" s="272"/>
      <c r="D3" s="272"/>
      <c r="E3" s="272"/>
      <c r="F3" s="272"/>
      <c r="G3" s="272"/>
      <c r="H3" s="273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5" ht="18" customHeight="1" x14ac:dyDescent="0.25">
      <c r="A4" s="274" t="s">
        <v>200</v>
      </c>
      <c r="B4" s="275"/>
      <c r="C4" s="275"/>
      <c r="D4" s="275"/>
      <c r="E4" s="275"/>
      <c r="F4" s="275"/>
      <c r="G4" s="275"/>
      <c r="H4" s="2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5" ht="18" customHeight="1" x14ac:dyDescent="0.25">
      <c r="A5" s="261" t="s">
        <v>131</v>
      </c>
      <c r="B5" s="253"/>
      <c r="C5" s="253"/>
      <c r="D5" s="253"/>
      <c r="E5" s="253"/>
      <c r="F5" s="253"/>
      <c r="G5" s="253"/>
      <c r="H5" s="253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18" customHeight="1" x14ac:dyDescent="0.25">
      <c r="A6" s="259" t="s">
        <v>132</v>
      </c>
      <c r="B6" s="253"/>
      <c r="C6" s="253"/>
      <c r="D6" s="253"/>
      <c r="E6" s="253"/>
      <c r="F6" s="253"/>
      <c r="G6" s="253"/>
      <c r="H6" s="253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5" ht="18" customHeight="1" x14ac:dyDescent="0.25">
      <c r="A7" s="261" t="s">
        <v>133</v>
      </c>
      <c r="B7" s="253"/>
      <c r="C7" s="253"/>
      <c r="D7" s="253"/>
      <c r="E7" s="253"/>
      <c r="F7" s="253"/>
      <c r="G7" s="253"/>
      <c r="H7" s="253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18" customHeight="1" x14ac:dyDescent="0.25">
      <c r="A8" s="261" t="s">
        <v>134</v>
      </c>
      <c r="B8" s="253"/>
      <c r="C8" s="253"/>
      <c r="D8" s="253"/>
      <c r="E8" s="253"/>
      <c r="F8" s="253"/>
      <c r="G8" s="253"/>
      <c r="H8" s="253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ht="18" customHeight="1" x14ac:dyDescent="0.25">
      <c r="A9" s="261" t="s">
        <v>135</v>
      </c>
      <c r="B9" s="253"/>
      <c r="C9" s="253"/>
      <c r="D9" s="253"/>
      <c r="E9" s="253"/>
      <c r="F9" s="253"/>
      <c r="G9" s="253"/>
      <c r="H9" s="253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pans="1:25" ht="18" customHeight="1" x14ac:dyDescent="0.25">
      <c r="A10" s="261" t="s">
        <v>136</v>
      </c>
      <c r="B10" s="253"/>
      <c r="C10" s="253"/>
      <c r="D10" s="253"/>
      <c r="E10" s="253"/>
      <c r="F10" s="253"/>
      <c r="G10" s="253"/>
      <c r="H10" s="253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</row>
    <row r="11" spans="1:25" ht="66.75" customHeight="1" x14ac:dyDescent="0.25">
      <c r="A11" s="252" t="s">
        <v>137</v>
      </c>
      <c r="B11" s="253"/>
      <c r="C11" s="253"/>
      <c r="D11" s="253"/>
      <c r="E11" s="253"/>
      <c r="F11" s="253"/>
      <c r="G11" s="253"/>
      <c r="H11" s="253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1:25" ht="30.75" customHeight="1" x14ac:dyDescent="0.25">
      <c r="A12" s="252" t="s">
        <v>138</v>
      </c>
      <c r="B12" s="253"/>
      <c r="C12" s="253"/>
      <c r="D12" s="253"/>
      <c r="E12" s="253"/>
      <c r="F12" s="253"/>
      <c r="G12" s="253"/>
      <c r="H12" s="253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ht="18" customHeight="1" x14ac:dyDescent="0.25">
      <c r="A13" s="252" t="s">
        <v>139</v>
      </c>
      <c r="B13" s="253"/>
      <c r="C13" s="253"/>
      <c r="D13" s="253"/>
      <c r="E13" s="253"/>
      <c r="F13" s="253"/>
      <c r="G13" s="253"/>
      <c r="H13" s="253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ht="15.75" customHeight="1" x14ac:dyDescent="0.25">
      <c r="A14" s="263" t="s">
        <v>140</v>
      </c>
      <c r="B14" s="264"/>
      <c r="C14" s="264"/>
      <c r="D14" s="264"/>
      <c r="E14" s="264"/>
      <c r="F14" s="264"/>
      <c r="G14" s="264"/>
      <c r="H14" s="265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s="76" customFormat="1" ht="33" customHeight="1" x14ac:dyDescent="0.25">
      <c r="A15" s="266" t="s">
        <v>208</v>
      </c>
      <c r="B15" s="267"/>
      <c r="C15" s="267"/>
      <c r="D15" s="267"/>
      <c r="E15" s="267"/>
      <c r="F15" s="267"/>
      <c r="G15" s="267"/>
      <c r="H15" s="2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s="80" customFormat="1" ht="15.75" customHeight="1" x14ac:dyDescent="0.25">
      <c r="A16" s="261" t="s">
        <v>141</v>
      </c>
      <c r="B16" s="262"/>
      <c r="C16" s="262"/>
      <c r="D16" s="262"/>
      <c r="E16" s="262"/>
      <c r="F16" s="262"/>
      <c r="G16" s="262"/>
      <c r="H16" s="262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spans="1:25" ht="15.75" customHeight="1" x14ac:dyDescent="0.25">
      <c r="A17" s="260" t="s">
        <v>142</v>
      </c>
      <c r="B17" s="250"/>
      <c r="C17" s="250"/>
      <c r="D17" s="250"/>
      <c r="E17" s="250"/>
      <c r="F17" s="250"/>
      <c r="G17" s="250"/>
      <c r="H17" s="251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.75" customHeight="1" x14ac:dyDescent="0.25">
      <c r="A18" s="259" t="s">
        <v>143</v>
      </c>
      <c r="B18" s="253"/>
      <c r="C18" s="253"/>
      <c r="D18" s="253"/>
      <c r="E18" s="253"/>
      <c r="F18" s="253"/>
      <c r="G18" s="253"/>
      <c r="H18" s="253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.75" customHeight="1" x14ac:dyDescent="0.25">
      <c r="A19" s="259" t="s">
        <v>144</v>
      </c>
      <c r="B19" s="253"/>
      <c r="C19" s="253"/>
      <c r="D19" s="253"/>
      <c r="E19" s="253"/>
      <c r="F19" s="253"/>
      <c r="G19" s="253"/>
      <c r="H19" s="253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.75" customHeight="1" x14ac:dyDescent="0.25">
      <c r="A20" s="259" t="s">
        <v>145</v>
      </c>
      <c r="B20" s="253"/>
      <c r="C20" s="253"/>
      <c r="D20" s="253"/>
      <c r="E20" s="253"/>
      <c r="F20" s="253"/>
      <c r="G20" s="253"/>
      <c r="H20" s="253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.75" customHeight="1" x14ac:dyDescent="0.25">
      <c r="A21" s="259" t="s">
        <v>146</v>
      </c>
      <c r="B21" s="253"/>
      <c r="C21" s="253"/>
      <c r="D21" s="253"/>
      <c r="E21" s="253"/>
      <c r="F21" s="253"/>
      <c r="G21" s="253"/>
      <c r="H21" s="253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</row>
    <row r="22" spans="1:25" ht="15.75" customHeight="1" x14ac:dyDescent="0.25">
      <c r="A22" s="259" t="s">
        <v>147</v>
      </c>
      <c r="B22" s="253"/>
      <c r="C22" s="253"/>
      <c r="D22" s="253"/>
      <c r="E22" s="253"/>
      <c r="F22" s="253"/>
      <c r="G22" s="253"/>
      <c r="H22" s="253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</row>
    <row r="23" spans="1:25" ht="15.75" customHeight="1" x14ac:dyDescent="0.25">
      <c r="A23" s="259" t="s">
        <v>148</v>
      </c>
      <c r="B23" s="253"/>
      <c r="C23" s="253"/>
      <c r="D23" s="253"/>
      <c r="E23" s="253"/>
      <c r="F23" s="253"/>
      <c r="G23" s="253"/>
      <c r="H23" s="253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</row>
    <row r="24" spans="1:25" ht="15.75" customHeight="1" x14ac:dyDescent="0.25">
      <c r="A24" s="259" t="s">
        <v>149</v>
      </c>
      <c r="B24" s="253"/>
      <c r="C24" s="253"/>
      <c r="D24" s="253"/>
      <c r="E24" s="253"/>
      <c r="F24" s="253"/>
      <c r="G24" s="253"/>
      <c r="H24" s="253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</row>
    <row r="25" spans="1:25" ht="14.25" customHeight="1" x14ac:dyDescent="0.25">
      <c r="A25" s="260" t="s">
        <v>201</v>
      </c>
      <c r="B25" s="250"/>
      <c r="C25" s="250"/>
      <c r="D25" s="250"/>
      <c r="E25" s="250"/>
      <c r="F25" s="250"/>
      <c r="G25" s="250"/>
      <c r="H25" s="251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</row>
    <row r="26" spans="1:25" ht="15.75" customHeight="1" x14ac:dyDescent="0.25">
      <c r="A26" s="259" t="s">
        <v>150</v>
      </c>
      <c r="B26" s="253"/>
      <c r="C26" s="253"/>
      <c r="D26" s="253"/>
      <c r="E26" s="253"/>
      <c r="F26" s="253"/>
      <c r="G26" s="253"/>
      <c r="H26" s="253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</row>
    <row r="27" spans="1:25" ht="18" customHeight="1" x14ac:dyDescent="0.25">
      <c r="A27" s="259" t="s">
        <v>151</v>
      </c>
      <c r="B27" s="253"/>
      <c r="C27" s="253"/>
      <c r="D27" s="253"/>
      <c r="E27" s="253"/>
      <c r="F27" s="253"/>
      <c r="G27" s="253"/>
      <c r="H27" s="253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</row>
    <row r="28" spans="1:25" ht="33" customHeight="1" x14ac:dyDescent="0.25">
      <c r="A28" s="252" t="s">
        <v>152</v>
      </c>
      <c r="B28" s="253"/>
      <c r="C28" s="253"/>
      <c r="D28" s="253"/>
      <c r="E28" s="253"/>
      <c r="F28" s="253"/>
      <c r="G28" s="253"/>
      <c r="H28" s="253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21" customHeight="1" x14ac:dyDescent="0.25">
      <c r="A29" s="259" t="s">
        <v>153</v>
      </c>
      <c r="B29" s="253"/>
      <c r="C29" s="253"/>
      <c r="D29" s="253"/>
      <c r="E29" s="253"/>
      <c r="F29" s="253"/>
      <c r="G29" s="253"/>
      <c r="H29" s="253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36.75" customHeight="1" x14ac:dyDescent="0.25">
      <c r="A30" s="252" t="s">
        <v>168</v>
      </c>
      <c r="B30" s="253"/>
      <c r="C30" s="253"/>
      <c r="D30" s="253"/>
      <c r="E30" s="253"/>
      <c r="F30" s="253"/>
      <c r="G30" s="253"/>
      <c r="H30" s="253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11.75" customHeight="1" x14ac:dyDescent="0.25">
      <c r="A31" s="249" t="s">
        <v>202</v>
      </c>
      <c r="B31" s="250"/>
      <c r="C31" s="250"/>
      <c r="D31" s="250"/>
      <c r="E31" s="250"/>
      <c r="F31" s="250"/>
      <c r="G31" s="250"/>
      <c r="H31" s="251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.75" customHeight="1" x14ac:dyDescent="0.25">
      <c r="A32" s="81"/>
      <c r="B32" s="81"/>
      <c r="C32" s="81"/>
      <c r="D32" s="81"/>
      <c r="E32" s="81"/>
      <c r="F32" s="81"/>
      <c r="G32" s="81"/>
      <c r="H32" s="81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.75" customHeight="1" x14ac:dyDescent="0.25">
      <c r="C33" s="254" t="s">
        <v>58</v>
      </c>
      <c r="D33" s="255"/>
      <c r="E33" s="255" t="s">
        <v>154</v>
      </c>
      <c r="F33" s="258"/>
      <c r="G33" s="81"/>
      <c r="H33" s="81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</row>
    <row r="34" spans="1:25" ht="15.75" customHeight="1" x14ac:dyDescent="0.25">
      <c r="C34" s="256" t="s">
        <v>54</v>
      </c>
      <c r="D34" s="257"/>
      <c r="E34" s="256" t="s">
        <v>177</v>
      </c>
      <c r="F34" s="257"/>
      <c r="G34" s="81"/>
      <c r="H34" s="8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</row>
    <row r="35" spans="1:25" ht="15.75" customHeight="1" x14ac:dyDescent="0.25">
      <c r="C35" s="256" t="s">
        <v>55</v>
      </c>
      <c r="D35" s="257"/>
      <c r="E35" s="256" t="s">
        <v>178</v>
      </c>
      <c r="F35" s="257"/>
      <c r="G35" s="81"/>
      <c r="H35" s="81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</row>
    <row r="36" spans="1:25" ht="15.75" customHeight="1" x14ac:dyDescent="0.25">
      <c r="C36" s="256" t="s">
        <v>56</v>
      </c>
      <c r="D36" s="257"/>
      <c r="E36" s="256" t="s">
        <v>179</v>
      </c>
      <c r="F36" s="257"/>
      <c r="G36" s="81"/>
      <c r="H36" s="81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</row>
    <row r="37" spans="1:25" ht="15.75" customHeight="1" x14ac:dyDescent="0.25">
      <c r="C37" s="256" t="s">
        <v>57</v>
      </c>
      <c r="D37" s="257"/>
      <c r="E37" s="256" t="s">
        <v>180</v>
      </c>
      <c r="F37" s="257"/>
      <c r="G37" s="81"/>
      <c r="H37" s="81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</row>
    <row r="38" spans="1:25" ht="15.75" customHeight="1" x14ac:dyDescent="0.25">
      <c r="A38" s="81" t="s">
        <v>155</v>
      </c>
      <c r="B38" s="81"/>
      <c r="C38" s="81"/>
      <c r="D38" s="81"/>
      <c r="E38" s="81"/>
      <c r="F38" s="81"/>
      <c r="G38" s="81"/>
      <c r="H38" s="81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</row>
    <row r="39" spans="1:25" ht="15.75" customHeight="1" x14ac:dyDescent="0.25">
      <c r="A39" s="252" t="s">
        <v>156</v>
      </c>
      <c r="B39" s="253"/>
      <c r="C39" s="253"/>
      <c r="D39" s="253"/>
      <c r="E39" s="253"/>
      <c r="F39" s="253"/>
      <c r="G39" s="253"/>
      <c r="H39" s="253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ht="15.75" customHeight="1" x14ac:dyDescent="0.25">
      <c r="A40" s="84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spans="1:25" ht="15.75" customHeight="1" x14ac:dyDescent="0.25">
      <c r="A41" s="84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spans="1:25" ht="15.75" customHeight="1" x14ac:dyDescent="0.25">
      <c r="A42" s="84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25" ht="15.75" customHeight="1" x14ac:dyDescent="0.25">
      <c r="A43" s="84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spans="1:25" ht="15.75" customHeight="1" x14ac:dyDescent="0.25">
      <c r="A44" s="84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5" spans="1:25" ht="15.75" customHeight="1" x14ac:dyDescent="0.25">
      <c r="A45" s="84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spans="1:25" ht="15.75" customHeight="1" x14ac:dyDescent="0.25">
      <c r="A46" s="84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ht="15.75" customHeight="1" x14ac:dyDescent="0.25">
      <c r="A47" s="84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ht="15.75" customHeight="1" x14ac:dyDescent="0.25">
      <c r="A48" s="84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15.75" customHeight="1" x14ac:dyDescent="0.25">
      <c r="A49" s="84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5.75" customHeight="1" x14ac:dyDescent="0.25">
      <c r="A50" s="84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5" ht="15.75" customHeight="1" x14ac:dyDescent="0.25">
      <c r="A51" s="84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spans="1:25" ht="15.75" customHeight="1" x14ac:dyDescent="0.25">
      <c r="A52" s="84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15.75" customHeight="1" x14ac:dyDescent="0.25">
      <c r="A53" s="84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5" ht="15.75" customHeight="1" x14ac:dyDescent="0.25">
      <c r="A54" s="84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5" ht="19.5" customHeight="1" x14ac:dyDescent="0.25">
      <c r="A55" s="231" t="s">
        <v>157</v>
      </c>
      <c r="B55" s="232"/>
      <c r="C55" s="232"/>
      <c r="D55" s="233"/>
      <c r="E55" s="68" t="s">
        <v>207</v>
      </c>
      <c r="F55" s="81"/>
      <c r="G55" s="81"/>
      <c r="H55" s="81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6.5" customHeight="1" x14ac:dyDescent="0.25">
      <c r="A56" s="234" t="s">
        <v>158</v>
      </c>
      <c r="B56" s="235"/>
      <c r="C56" s="236"/>
      <c r="D56" s="82" t="s">
        <v>19</v>
      </c>
      <c r="E56" s="20">
        <v>9</v>
      </c>
      <c r="F56" s="81"/>
      <c r="G56" s="83"/>
      <c r="H56" s="81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.75" customHeight="1" x14ac:dyDescent="0.25">
      <c r="A57" s="237"/>
      <c r="B57" s="238"/>
      <c r="C57" s="239"/>
      <c r="D57" s="82" t="s">
        <v>20</v>
      </c>
      <c r="E57" s="21">
        <v>8</v>
      </c>
      <c r="F57" s="81"/>
      <c r="G57" s="83"/>
      <c r="H57" s="81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5.75" customHeight="1" x14ac:dyDescent="0.25">
      <c r="A58" s="237"/>
      <c r="B58" s="238"/>
      <c r="C58" s="239"/>
      <c r="D58" s="82" t="s">
        <v>21</v>
      </c>
      <c r="E58" s="20">
        <v>3</v>
      </c>
      <c r="F58" s="81"/>
      <c r="G58" s="83"/>
      <c r="H58" s="81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5.75" customHeight="1" x14ac:dyDescent="0.25">
      <c r="A59" s="240"/>
      <c r="B59" s="241"/>
      <c r="C59" s="242"/>
      <c r="D59" s="82" t="s">
        <v>22</v>
      </c>
      <c r="E59" s="20">
        <v>10</v>
      </c>
      <c r="F59" s="81"/>
      <c r="G59" s="83"/>
      <c r="H59" s="81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</row>
    <row r="60" spans="1:25" ht="16.5" customHeight="1" x14ac:dyDescent="0.25">
      <c r="A60" s="243" t="s">
        <v>23</v>
      </c>
      <c r="B60" s="244"/>
      <c r="C60" s="244"/>
      <c r="D60" s="245"/>
      <c r="E60" s="68">
        <f>SUM(E56:E59)</f>
        <v>30</v>
      </c>
      <c r="F60" s="81"/>
      <c r="G60" s="81"/>
      <c r="H60" s="81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</row>
    <row r="61" spans="1:25" ht="19.5" customHeight="1" x14ac:dyDescent="0.25">
      <c r="A61" s="231" t="s">
        <v>159</v>
      </c>
      <c r="B61" s="232"/>
      <c r="C61" s="232"/>
      <c r="D61" s="233"/>
      <c r="E61" s="68" t="s">
        <v>207</v>
      </c>
      <c r="F61" s="81"/>
      <c r="G61" s="81"/>
      <c r="H61" s="81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</row>
    <row r="62" spans="1:25" ht="16.5" customHeight="1" x14ac:dyDescent="0.25">
      <c r="A62" s="246" t="s">
        <v>160</v>
      </c>
      <c r="B62" s="234" t="s">
        <v>26</v>
      </c>
      <c r="C62" s="236"/>
      <c r="D62" s="82" t="s">
        <v>27</v>
      </c>
      <c r="E62" s="20">
        <f>IFERROR(HLOOKUP(CABECERA!$B$18,parametros!$G$15:$J$28,6,0),"")</f>
        <v>9</v>
      </c>
      <c r="F62" s="81"/>
      <c r="G62" s="83"/>
      <c r="H62" s="81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</row>
    <row r="63" spans="1:25" ht="15.75" customHeight="1" x14ac:dyDescent="0.25">
      <c r="A63" s="247"/>
      <c r="B63" s="237"/>
      <c r="C63" s="239"/>
      <c r="D63" s="82" t="s">
        <v>28</v>
      </c>
      <c r="E63" s="20">
        <f>IFERROR(HLOOKUP(CABECERA!$B$18,parametros!$G$15:$J$28,7,0),"")</f>
        <v>8</v>
      </c>
      <c r="F63" s="81"/>
      <c r="G63" s="83"/>
      <c r="H63" s="81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</row>
    <row r="64" spans="1:25" ht="15.75" customHeight="1" x14ac:dyDescent="0.25">
      <c r="A64" s="247"/>
      <c r="B64" s="237"/>
      <c r="C64" s="239"/>
      <c r="D64" s="82" t="s">
        <v>29</v>
      </c>
      <c r="E64" s="20">
        <f>IFERROR(HLOOKUP(CABECERA!$B$18,parametros!$G$15:$J$28,8,0),"")</f>
        <v>8</v>
      </c>
      <c r="F64" s="81"/>
      <c r="G64" s="83"/>
      <c r="H64" s="81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</row>
    <row r="65" spans="1:25" ht="15.75" customHeight="1" x14ac:dyDescent="0.25">
      <c r="A65" s="247"/>
      <c r="B65" s="240"/>
      <c r="C65" s="242"/>
      <c r="D65" s="82" t="s">
        <v>30</v>
      </c>
      <c r="E65" s="20">
        <f>IFERROR(HLOOKUP(CABECERA!$B$18,parametros!$G$15:$J$28,9,0),"")</f>
        <v>6</v>
      </c>
      <c r="F65" s="81"/>
      <c r="G65" s="83"/>
      <c r="H65" s="81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</row>
    <row r="66" spans="1:25" ht="16.5" customHeight="1" x14ac:dyDescent="0.25">
      <c r="A66" s="247"/>
      <c r="B66" s="234" t="s">
        <v>31</v>
      </c>
      <c r="C66" s="236"/>
      <c r="D66" s="82" t="s">
        <v>32</v>
      </c>
      <c r="E66" s="20">
        <f>IFERROR(HLOOKUP(CABECERA!$B$18,parametros!$G$15:$J$28,10,0),"")</f>
        <v>7</v>
      </c>
      <c r="F66" s="81"/>
      <c r="G66" s="83"/>
      <c r="H66" s="81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</row>
    <row r="67" spans="1:25" ht="15.75" customHeight="1" x14ac:dyDescent="0.25">
      <c r="A67" s="248"/>
      <c r="B67" s="240"/>
      <c r="C67" s="242"/>
      <c r="D67" s="82" t="s">
        <v>33</v>
      </c>
      <c r="E67" s="20">
        <f>IFERROR(HLOOKUP(CABECERA!$B$18,parametros!$G$15:$J$28,11,0),"")</f>
        <v>8</v>
      </c>
      <c r="F67" s="81"/>
      <c r="G67" s="83"/>
      <c r="H67" s="81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</row>
    <row r="68" spans="1:25" ht="16.5" customHeight="1" x14ac:dyDescent="0.25">
      <c r="A68" s="234" t="s">
        <v>161</v>
      </c>
      <c r="B68" s="235"/>
      <c r="C68" s="236"/>
      <c r="D68" s="82" t="s">
        <v>35</v>
      </c>
      <c r="E68" s="20">
        <f>IFERROR(HLOOKUP(CABECERA!$B$18,parametros!$G$15:$J$28,12,0),"")</f>
        <v>9</v>
      </c>
      <c r="F68" s="81"/>
      <c r="G68" s="83"/>
      <c r="H68" s="81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  <row r="69" spans="1:25" ht="15.75" customHeight="1" x14ac:dyDescent="0.25">
      <c r="A69" s="240"/>
      <c r="B69" s="241"/>
      <c r="C69" s="242"/>
      <c r="D69" s="82" t="s">
        <v>36</v>
      </c>
      <c r="E69" s="20">
        <f>IFERROR(HLOOKUP(CABECERA!$B$18,parametros!$G$15:$J$28,13,0),"")</f>
        <v>5</v>
      </c>
      <c r="F69" s="81"/>
      <c r="G69" s="83"/>
      <c r="H69" s="81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6.5" customHeight="1" x14ac:dyDescent="0.25">
      <c r="A70" s="243" t="s">
        <v>37</v>
      </c>
      <c r="B70" s="244"/>
      <c r="C70" s="244"/>
      <c r="D70" s="245"/>
      <c r="E70" s="68">
        <f>SUM(E62:E69)</f>
        <v>60</v>
      </c>
      <c r="F70" s="81"/>
      <c r="G70" s="81"/>
      <c r="H70" s="81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6.5" customHeight="1" x14ac:dyDescent="0.25">
      <c r="A71" s="231" t="s">
        <v>162</v>
      </c>
      <c r="B71" s="232"/>
      <c r="C71" s="232"/>
      <c r="D71" s="233"/>
      <c r="E71" s="68">
        <v>10</v>
      </c>
      <c r="F71" s="81"/>
      <c r="G71" s="81"/>
      <c r="H71" s="81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9.5" customHeight="1" x14ac:dyDescent="0.25">
      <c r="A72" s="231" t="s">
        <v>39</v>
      </c>
      <c r="B72" s="232"/>
      <c r="C72" s="232"/>
      <c r="D72" s="233"/>
      <c r="E72" s="68">
        <v>100</v>
      </c>
      <c r="F72" s="81"/>
      <c r="G72" s="81"/>
      <c r="H72" s="81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8" customHeight="1" x14ac:dyDescent="0.25">
      <c r="A73" s="261" t="s">
        <v>203</v>
      </c>
      <c r="B73" s="253"/>
      <c r="C73" s="253"/>
      <c r="D73" s="253"/>
      <c r="E73" s="253"/>
      <c r="F73" s="253"/>
      <c r="G73" s="253"/>
      <c r="H73" s="253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spans="1:25" ht="18" customHeight="1" x14ac:dyDescent="0.25">
      <c r="A74" s="261" t="s">
        <v>204</v>
      </c>
      <c r="B74" s="253"/>
      <c r="C74" s="253"/>
      <c r="D74" s="253"/>
      <c r="E74" s="253"/>
      <c r="F74" s="253"/>
      <c r="G74" s="253"/>
      <c r="H74" s="253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spans="1:25" ht="18" customHeight="1" x14ac:dyDescent="0.25">
      <c r="A75" s="252" t="s">
        <v>163</v>
      </c>
      <c r="B75" s="253"/>
      <c r="C75" s="253"/>
      <c r="D75" s="253"/>
      <c r="E75" s="253"/>
      <c r="F75" s="253"/>
      <c r="G75" s="253"/>
      <c r="H75" s="253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spans="1:25" ht="146.25" customHeight="1" x14ac:dyDescent="0.25">
      <c r="A76" s="252" t="s">
        <v>164</v>
      </c>
      <c r="B76" s="253"/>
      <c r="C76" s="253"/>
      <c r="D76" s="253"/>
      <c r="E76" s="253"/>
      <c r="F76" s="253"/>
      <c r="G76" s="253"/>
      <c r="H76" s="253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spans="1:25" ht="18" customHeight="1" x14ac:dyDescent="0.25">
      <c r="A77" s="261" t="s">
        <v>205</v>
      </c>
      <c r="B77" s="253"/>
      <c r="C77" s="253"/>
      <c r="D77" s="253"/>
      <c r="E77" s="253"/>
      <c r="F77" s="253"/>
      <c r="G77" s="253"/>
      <c r="H77" s="253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spans="1:25" ht="18" customHeight="1" x14ac:dyDescent="0.25">
      <c r="A78" s="252" t="s">
        <v>165</v>
      </c>
      <c r="B78" s="253"/>
      <c r="C78" s="253"/>
      <c r="D78" s="253"/>
      <c r="E78" s="253"/>
      <c r="F78" s="253"/>
      <c r="G78" s="253"/>
      <c r="H78" s="253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spans="1:25" ht="18" customHeight="1" x14ac:dyDescent="0.25">
      <c r="A79" s="252" t="s">
        <v>166</v>
      </c>
      <c r="B79" s="253"/>
      <c r="C79" s="253"/>
      <c r="D79" s="253"/>
      <c r="E79" s="253"/>
      <c r="F79" s="253"/>
      <c r="G79" s="253"/>
      <c r="H79" s="253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spans="1:25" ht="18" customHeight="1" x14ac:dyDescent="0.25">
      <c r="A80" s="261" t="s">
        <v>206</v>
      </c>
      <c r="B80" s="253"/>
      <c r="C80" s="253"/>
      <c r="D80" s="253"/>
      <c r="E80" s="253"/>
      <c r="F80" s="253"/>
      <c r="G80" s="253"/>
      <c r="H80" s="253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</row>
    <row r="81" spans="1:25" ht="18" customHeight="1" x14ac:dyDescent="0.25">
      <c r="A81" s="252" t="s">
        <v>167</v>
      </c>
      <c r="B81" s="253"/>
      <c r="C81" s="253"/>
      <c r="D81" s="253"/>
      <c r="E81" s="253"/>
      <c r="F81" s="253"/>
      <c r="G81" s="253"/>
      <c r="H81" s="253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</row>
    <row r="82" spans="1:25" ht="15.75" customHeight="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.75" customHeight="1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.75" customHeigh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5.75" customHeight="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ht="15.75" customHeight="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</row>
    <row r="87" spans="1:25" ht="15.75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</row>
    <row r="88" spans="1:25" ht="15.75" customHeight="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</row>
    <row r="89" spans="1:25" ht="15.75" customHeight="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</row>
    <row r="90" spans="1:25" ht="15.7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</row>
    <row r="91" spans="1:25" ht="15.7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</row>
    <row r="92" spans="1:25" ht="15.75" customHeight="1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</row>
    <row r="93" spans="1:25" ht="15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</row>
    <row r="94" spans="1:25" ht="15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</row>
    <row r="95" spans="1:25" ht="15.7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</row>
    <row r="96" spans="1:25" ht="15.7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</row>
    <row r="97" spans="1:25" ht="15.7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</row>
    <row r="98" spans="1:25" ht="15.7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</row>
    <row r="99" spans="1:25" ht="15.7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</row>
    <row r="100" spans="1:25" ht="15.75" customHeight="1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</row>
    <row r="101" spans="1:25" ht="15.75" customHeight="1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</row>
    <row r="102" spans="1:25" ht="15.75" customHeight="1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</row>
    <row r="103" spans="1:25" ht="15.7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</row>
    <row r="104" spans="1:25" ht="15.75" customHeight="1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</row>
    <row r="105" spans="1:25" ht="15.75" customHeigh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</row>
    <row r="106" spans="1:25" ht="15.75" customHeight="1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</row>
    <row r="107" spans="1:25" ht="15.75" customHeigh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25" ht="15.75" customHeight="1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25" ht="15.75" customHeigh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25" ht="15.75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25" ht="15.7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25" ht="15.75" customHeigh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3" spans="1:25" ht="15.75" customHeight="1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</row>
    <row r="114" spans="1:25" ht="15.75" customHeigh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</row>
    <row r="115" spans="1:25" ht="15.75" customHeight="1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</row>
    <row r="116" spans="1:25" ht="15.75" customHeigh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</row>
    <row r="117" spans="1:25" ht="15.75" customHeight="1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</row>
    <row r="118" spans="1:25" ht="15.75" customHeight="1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</row>
    <row r="119" spans="1:25" ht="15.75" customHeight="1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</row>
    <row r="120" spans="1:25" ht="15.75" customHeight="1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</row>
    <row r="121" spans="1:25" ht="15.75" customHeight="1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</row>
    <row r="122" spans="1:25" ht="15.75" customHeight="1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</row>
    <row r="123" spans="1:25" ht="15.75" customHeight="1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</row>
    <row r="124" spans="1:25" ht="15.75" customHeight="1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</row>
    <row r="125" spans="1:25" ht="15.75" customHeight="1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</row>
    <row r="126" spans="1:25" ht="15.75" customHeight="1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</row>
    <row r="127" spans="1:25" ht="15.75" customHeight="1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</row>
    <row r="128" spans="1:25" ht="15.75" customHeight="1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</row>
    <row r="129" spans="1:25" ht="15.75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</row>
    <row r="130" spans="1:25" ht="15.75" customHeight="1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</row>
    <row r="131" spans="1:25" ht="15.7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</row>
    <row r="132" spans="1:25" ht="15.7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</row>
    <row r="133" spans="1:25" ht="15.7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</row>
    <row r="134" spans="1:25" ht="15.7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</row>
    <row r="135" spans="1:25" ht="15.7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</row>
    <row r="136" spans="1:25" ht="15.7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</row>
    <row r="137" spans="1:25" ht="15.7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</row>
    <row r="138" spans="1:25" ht="15.7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</row>
    <row r="139" spans="1:25" ht="15.7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</row>
    <row r="140" spans="1:25" ht="15.7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</row>
    <row r="141" spans="1:25" ht="15.7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</row>
    <row r="142" spans="1:25" ht="15.7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</row>
    <row r="143" spans="1:25" ht="15.7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</row>
    <row r="144" spans="1:25" ht="15.7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</row>
    <row r="145" spans="1:25" ht="15.7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</row>
    <row r="146" spans="1:25" ht="15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</row>
    <row r="147" spans="1:25" ht="15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</row>
    <row r="148" spans="1:25" ht="15.75" customHeigh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</row>
    <row r="149" spans="1:25" ht="15.75" customHeigh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</row>
    <row r="150" spans="1:25" ht="15.7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</row>
    <row r="151" spans="1:25" ht="15.75" customHeigh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</row>
    <row r="152" spans="1:25" ht="15.75" customHeigh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</row>
    <row r="153" spans="1:25" ht="15.75" customHeigh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</row>
    <row r="154" spans="1:25" ht="15.75" customHeigh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</row>
    <row r="155" spans="1:25" ht="15.75" customHeigh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</row>
    <row r="156" spans="1:25" ht="15.75" customHeigh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</row>
    <row r="157" spans="1:25" ht="15.75" customHeigh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</row>
    <row r="158" spans="1:25" ht="15.75" customHeigh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</row>
    <row r="159" spans="1:25" ht="15.75" customHeigh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</row>
    <row r="160" spans="1:25" ht="15.75" customHeigh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</row>
    <row r="161" spans="1:25" ht="15.75" customHeigh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</row>
    <row r="162" spans="1:25" ht="15.75" customHeigh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</row>
    <row r="163" spans="1:25" ht="15.75" customHeigh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</row>
    <row r="164" spans="1:25" ht="15.75" customHeigh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</row>
    <row r="165" spans="1:25" ht="15.75" customHeight="1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</row>
    <row r="166" spans="1:25" ht="15.75" customHeight="1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</row>
    <row r="167" spans="1:25" ht="15.75" customHeight="1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</row>
    <row r="168" spans="1:25" ht="15.75" customHeight="1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</row>
    <row r="169" spans="1:25" ht="15.75" customHeight="1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</row>
    <row r="170" spans="1:25" ht="15.75" customHeight="1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</row>
    <row r="171" spans="1:25" ht="15.75" customHeight="1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</row>
    <row r="172" spans="1:25" ht="15.75" customHeight="1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</row>
    <row r="173" spans="1:25" ht="15.75" customHeight="1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</row>
    <row r="174" spans="1:25" ht="15.75" customHeight="1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</row>
    <row r="175" spans="1:25" ht="15.75" customHeight="1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</row>
    <row r="176" spans="1:25" ht="15.75" customHeight="1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</row>
    <row r="177" spans="1:25" ht="15.75" customHeight="1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</row>
    <row r="178" spans="1:25" ht="15.75" customHeight="1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</row>
    <row r="179" spans="1:25" ht="15.75" customHeight="1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</row>
    <row r="180" spans="1:25" ht="15.75" customHeight="1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</row>
    <row r="181" spans="1:25" ht="15.75" customHeight="1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</row>
    <row r="182" spans="1:25" ht="15.75" customHeight="1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</row>
    <row r="183" spans="1:25" ht="15.75" customHeight="1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</row>
    <row r="184" spans="1:25" ht="15.75" customHeight="1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</row>
    <row r="185" spans="1:25" ht="15.75" customHeight="1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</row>
    <row r="186" spans="1:25" ht="15.75" customHeight="1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</row>
    <row r="187" spans="1:25" ht="15.75" customHeight="1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</row>
    <row r="188" spans="1:25" ht="15.75" customHeight="1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</row>
    <row r="189" spans="1:25" ht="15.75" customHeight="1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</row>
    <row r="190" spans="1:25" ht="15.75" customHeight="1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</row>
    <row r="191" spans="1:25" ht="15.75" customHeight="1" x14ac:dyDescent="0.2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</row>
    <row r="192" spans="1:25" ht="15.75" customHeight="1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</row>
    <row r="193" spans="1:25" ht="15.75" customHeight="1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</row>
    <row r="194" spans="1:25" ht="15.75" customHeight="1" x14ac:dyDescent="0.2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</row>
    <row r="195" spans="1:25" ht="15.75" customHeight="1" x14ac:dyDescent="0.2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</row>
    <row r="196" spans="1:25" ht="15.75" customHeight="1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</row>
    <row r="197" spans="1:25" ht="15.75" customHeight="1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</row>
    <row r="198" spans="1:25" ht="15.75" customHeight="1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</row>
    <row r="199" spans="1:25" ht="15.75" customHeight="1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</row>
    <row r="200" spans="1:25" ht="15.75" customHeight="1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</row>
    <row r="201" spans="1:25" ht="15.75" customHeight="1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</row>
    <row r="202" spans="1:25" ht="15.75" customHeight="1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</row>
    <row r="203" spans="1:25" ht="15.75" customHeight="1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</row>
    <row r="204" spans="1:25" ht="15.75" customHeight="1" x14ac:dyDescent="0.2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</row>
    <row r="205" spans="1:25" ht="15.75" customHeight="1" x14ac:dyDescent="0.2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</row>
    <row r="206" spans="1:25" ht="15.75" customHeight="1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</row>
    <row r="207" spans="1:25" ht="15.75" customHeight="1" x14ac:dyDescent="0.2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</row>
    <row r="208" spans="1:25" ht="15.75" customHeight="1" x14ac:dyDescent="0.2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</row>
    <row r="209" spans="1:25" ht="15.75" customHeight="1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</row>
    <row r="210" spans="1:25" ht="15.75" customHeight="1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</row>
    <row r="211" spans="1:25" ht="15.75" customHeight="1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</row>
    <row r="212" spans="1:25" ht="15.75" customHeight="1" x14ac:dyDescent="0.2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</row>
    <row r="213" spans="1:25" ht="15.75" customHeight="1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</row>
    <row r="214" spans="1:25" ht="15.75" customHeight="1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</row>
    <row r="215" spans="1:25" ht="15.75" customHeigh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</row>
    <row r="216" spans="1:25" ht="15.75" customHeight="1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</row>
    <row r="217" spans="1:25" ht="15.75" customHeight="1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</row>
    <row r="218" spans="1:25" ht="15.75" customHeight="1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</row>
    <row r="219" spans="1:25" ht="15.75" customHeight="1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</row>
    <row r="220" spans="1:25" ht="15.75" customHeight="1" x14ac:dyDescent="0.2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</row>
    <row r="221" spans="1:25" ht="15.75" customHeight="1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</row>
    <row r="222" spans="1:25" ht="15.75" customHeight="1" x14ac:dyDescent="0.2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</row>
    <row r="223" spans="1:25" ht="15.75" customHeight="1" x14ac:dyDescent="0.2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</row>
    <row r="224" spans="1:25" ht="15.75" customHeight="1" x14ac:dyDescent="0.2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</row>
    <row r="225" spans="1:25" ht="15.75" customHeight="1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</row>
    <row r="226" spans="1:25" ht="15.75" customHeight="1" x14ac:dyDescent="0.2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</row>
    <row r="227" spans="1:25" ht="15.75" customHeight="1" x14ac:dyDescent="0.2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</row>
    <row r="228" spans="1:25" ht="15.75" customHeight="1" x14ac:dyDescent="0.2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</row>
    <row r="229" spans="1:25" ht="15.75" customHeight="1" x14ac:dyDescent="0.2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</row>
    <row r="230" spans="1:25" ht="15.75" customHeight="1" x14ac:dyDescent="0.2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</row>
    <row r="231" spans="1:25" ht="15.75" customHeight="1" x14ac:dyDescent="0.2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</row>
    <row r="232" spans="1:25" ht="15.75" customHeight="1" x14ac:dyDescent="0.2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</row>
    <row r="233" spans="1:25" ht="15.75" customHeight="1" x14ac:dyDescent="0.2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</row>
    <row r="234" spans="1:25" ht="15.75" customHeight="1" x14ac:dyDescent="0.2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</row>
    <row r="235" spans="1:25" ht="15.75" customHeight="1" x14ac:dyDescent="0.2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</row>
    <row r="236" spans="1:25" ht="15.75" customHeight="1" x14ac:dyDescent="0.2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</row>
    <row r="237" spans="1:25" ht="15.75" customHeight="1" x14ac:dyDescent="0.2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</row>
    <row r="238" spans="1:25" ht="15.75" customHeight="1" x14ac:dyDescent="0.2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</row>
    <row r="239" spans="1:25" ht="15.75" customHeight="1" x14ac:dyDescent="0.2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</row>
    <row r="240" spans="1:25" ht="15.75" customHeight="1" x14ac:dyDescent="0.2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</row>
    <row r="241" spans="1:25" ht="15.75" customHeight="1" x14ac:dyDescent="0.2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</row>
    <row r="242" spans="1:25" ht="15.75" customHeight="1" x14ac:dyDescent="0.2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</row>
    <row r="243" spans="1:25" ht="15.75" customHeight="1" x14ac:dyDescent="0.2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</row>
    <row r="244" spans="1:25" ht="15.75" customHeight="1" x14ac:dyDescent="0.2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</row>
    <row r="245" spans="1:25" ht="15.75" customHeight="1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</row>
    <row r="246" spans="1:25" ht="15.75" customHeight="1" x14ac:dyDescent="0.2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</row>
    <row r="247" spans="1:25" ht="15.75" customHeight="1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</row>
    <row r="248" spans="1:25" ht="15.75" customHeight="1" x14ac:dyDescent="0.2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</row>
    <row r="249" spans="1:25" ht="15.75" customHeight="1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</row>
    <row r="250" spans="1:25" ht="15.75" customHeight="1" x14ac:dyDescent="0.2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</row>
    <row r="251" spans="1:25" ht="15.75" customHeight="1" x14ac:dyDescent="0.2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</row>
    <row r="252" spans="1:25" ht="15.75" customHeight="1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</row>
    <row r="253" spans="1:25" ht="15.75" customHeight="1" x14ac:dyDescent="0.2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</row>
    <row r="254" spans="1:25" ht="15.75" customHeight="1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</row>
    <row r="255" spans="1:25" ht="15.75" customHeight="1" x14ac:dyDescent="0.2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</row>
    <row r="256" spans="1:25" ht="15.75" customHeight="1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</row>
    <row r="257" spans="1:25" ht="15.75" customHeight="1" x14ac:dyDescent="0.2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</row>
    <row r="258" spans="1:25" ht="15.75" customHeight="1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</row>
    <row r="259" spans="1:25" ht="15.75" customHeight="1" x14ac:dyDescent="0.2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</row>
    <row r="260" spans="1:25" ht="15.75" customHeight="1" x14ac:dyDescent="0.2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</row>
    <row r="261" spans="1:25" ht="15.75" customHeight="1" x14ac:dyDescent="0.2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</row>
    <row r="262" spans="1:25" ht="15.75" customHeight="1" x14ac:dyDescent="0.2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</row>
    <row r="263" spans="1:25" ht="15.75" customHeight="1" x14ac:dyDescent="0.2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</row>
    <row r="264" spans="1:25" ht="15.75" customHeight="1" x14ac:dyDescent="0.2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</row>
    <row r="265" spans="1:25" ht="15.75" customHeight="1" x14ac:dyDescent="0.2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</row>
    <row r="266" spans="1:25" ht="15.75" customHeight="1" x14ac:dyDescent="0.2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</row>
    <row r="267" spans="1:25" ht="15.75" customHeight="1" x14ac:dyDescent="0.2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</row>
    <row r="268" spans="1:25" ht="15.75" customHeight="1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</row>
    <row r="269" spans="1:25" ht="15.75" customHeight="1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</row>
    <row r="270" spans="1:25" ht="15.75" customHeight="1" x14ac:dyDescent="0.2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</row>
    <row r="271" spans="1:25" ht="15.75" customHeight="1" x14ac:dyDescent="0.2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</row>
    <row r="272" spans="1:25" ht="15.75" customHeight="1" x14ac:dyDescent="0.2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</row>
    <row r="273" spans="1:25" ht="15.75" customHeight="1" x14ac:dyDescent="0.2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</row>
    <row r="274" spans="1:25" ht="15.75" customHeight="1" x14ac:dyDescent="0.2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</row>
    <row r="275" spans="1:25" ht="15.75" customHeight="1" x14ac:dyDescent="0.2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</row>
    <row r="276" spans="1:25" ht="15.75" customHeight="1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</row>
    <row r="277" spans="1:25" ht="15.75" customHeight="1" x14ac:dyDescent="0.2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</row>
    <row r="278" spans="1:25" ht="15.75" customHeight="1" x14ac:dyDescent="0.2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</row>
    <row r="279" spans="1:25" ht="15.75" customHeight="1" x14ac:dyDescent="0.2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</row>
    <row r="280" spans="1:25" ht="15.75" customHeight="1" x14ac:dyDescent="0.2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</row>
    <row r="281" spans="1:25" ht="15.75" customHeight="1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</row>
    <row r="282" spans="1:25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</row>
    <row r="283" spans="1:25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</row>
    <row r="284" spans="1:25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</row>
    <row r="285" spans="1:25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</row>
    <row r="286" spans="1:25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</row>
    <row r="287" spans="1:25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</row>
    <row r="288" spans="1:25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</row>
    <row r="289" spans="1:25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</row>
    <row r="290" spans="1:25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</row>
    <row r="291" spans="1:25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</row>
    <row r="292" spans="1:25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</row>
    <row r="293" spans="1:25" ht="15.75" customHeight="1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</row>
    <row r="294" spans="1:25" ht="15.75" customHeight="1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</row>
    <row r="295" spans="1:25" ht="15.75" customHeight="1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</row>
    <row r="296" spans="1:25" ht="15.75" customHeight="1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</row>
    <row r="297" spans="1:25" ht="15.75" customHeight="1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</row>
    <row r="298" spans="1:25" ht="15.75" customHeight="1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</row>
    <row r="299" spans="1:25" ht="15.75" customHeight="1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</row>
    <row r="300" spans="1:25" ht="15.75" customHeight="1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</row>
    <row r="301" spans="1:25" ht="15.75" customHeight="1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</row>
    <row r="302" spans="1:25" ht="15.75" customHeight="1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</row>
    <row r="303" spans="1:25" ht="15.75" customHeight="1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</row>
    <row r="304" spans="1:25" ht="15.75" customHeight="1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</row>
    <row r="305" spans="1:25" ht="15.75" customHeight="1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</row>
    <row r="306" spans="1:25" ht="15.75" customHeight="1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</row>
    <row r="307" spans="1:25" ht="15.75" customHeight="1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</row>
    <row r="308" spans="1:25" ht="15.75" customHeight="1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</row>
    <row r="309" spans="1:25" ht="15.75" customHeight="1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</row>
    <row r="310" spans="1:25" ht="15.75" customHeight="1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</row>
    <row r="311" spans="1:25" ht="15.75" customHeight="1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</row>
    <row r="312" spans="1:25" ht="15.75" customHeight="1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</row>
    <row r="313" spans="1:25" ht="15.75" customHeight="1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</row>
    <row r="314" spans="1:25" ht="15.75" customHeight="1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</row>
    <row r="315" spans="1:25" ht="15.75" customHeight="1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</row>
    <row r="316" spans="1:25" ht="15.75" customHeight="1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</row>
    <row r="317" spans="1:25" ht="15.75" customHeight="1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</row>
    <row r="318" spans="1:25" ht="15.75" customHeight="1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</row>
    <row r="319" spans="1:25" ht="15.75" customHeight="1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</row>
    <row r="320" spans="1:25" ht="15.75" customHeight="1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</row>
    <row r="321" spans="1:25" ht="15.75" customHeight="1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</row>
    <row r="322" spans="1:25" ht="15.75" customHeight="1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</row>
    <row r="323" spans="1:25" ht="15.75" customHeight="1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</row>
    <row r="324" spans="1:25" ht="15.75" customHeight="1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</row>
    <row r="325" spans="1:25" ht="15.75" customHeight="1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</row>
    <row r="326" spans="1:25" ht="15.75" customHeight="1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</row>
    <row r="327" spans="1:25" ht="15.75" customHeight="1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</row>
    <row r="328" spans="1:25" ht="15.75" customHeight="1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</row>
    <row r="329" spans="1:25" ht="15.75" customHeight="1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</row>
    <row r="330" spans="1:25" ht="15.75" customHeight="1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</row>
    <row r="331" spans="1:25" ht="15.75" customHeight="1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</row>
    <row r="332" spans="1:25" ht="15.75" customHeight="1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</row>
    <row r="333" spans="1:25" ht="15.75" customHeight="1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</row>
    <row r="334" spans="1:25" ht="15.75" customHeight="1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</row>
    <row r="335" spans="1:25" ht="15.75" customHeight="1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</row>
    <row r="336" spans="1:25" ht="15.75" customHeight="1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</row>
    <row r="337" spans="1:25" ht="15.75" customHeight="1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</row>
    <row r="338" spans="1:25" ht="15.75" customHeight="1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</row>
    <row r="339" spans="1:25" ht="15.75" customHeight="1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</row>
    <row r="340" spans="1:25" ht="15.75" customHeight="1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</row>
    <row r="341" spans="1:25" ht="15.75" customHeight="1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</row>
    <row r="342" spans="1:25" ht="15.75" customHeight="1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</row>
    <row r="343" spans="1:25" ht="15.75" customHeight="1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</row>
    <row r="344" spans="1:25" ht="15.75" customHeight="1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</row>
    <row r="345" spans="1:25" ht="15.75" customHeight="1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</row>
    <row r="346" spans="1:25" ht="15.75" customHeight="1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</row>
    <row r="347" spans="1:25" ht="15.75" customHeight="1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</row>
    <row r="348" spans="1:25" ht="15.75" customHeight="1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</row>
    <row r="349" spans="1:25" ht="15.75" customHeight="1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</row>
    <row r="350" spans="1:25" ht="15.75" customHeight="1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</row>
    <row r="351" spans="1:25" ht="15.75" customHeight="1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</row>
    <row r="352" spans="1:25" ht="15.75" customHeight="1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</row>
    <row r="353" spans="1:25" ht="15.75" customHeight="1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</row>
    <row r="354" spans="1:25" ht="15.75" customHeight="1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</row>
    <row r="355" spans="1:25" ht="15.75" customHeight="1" x14ac:dyDescent="0.2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</row>
    <row r="356" spans="1:25" ht="15.75" customHeight="1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</row>
    <row r="357" spans="1:25" ht="15.75" customHeight="1" x14ac:dyDescent="0.2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</row>
    <row r="358" spans="1:25" ht="15.75" customHeight="1" x14ac:dyDescent="0.2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</row>
    <row r="359" spans="1:25" ht="15.75" customHeight="1" x14ac:dyDescent="0.2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</row>
    <row r="360" spans="1:25" ht="15.75" customHeight="1" x14ac:dyDescent="0.2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</row>
    <row r="361" spans="1:25" ht="15.75" customHeight="1" x14ac:dyDescent="0.2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</row>
    <row r="362" spans="1:25" ht="15.75" customHeight="1" x14ac:dyDescent="0.2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</row>
    <row r="363" spans="1:25" ht="15.75" customHeight="1" x14ac:dyDescent="0.2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</row>
    <row r="364" spans="1:25" ht="15.75" customHeight="1" x14ac:dyDescent="0.2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</row>
    <row r="365" spans="1:25" ht="15.75" customHeight="1" x14ac:dyDescent="0.2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</row>
    <row r="366" spans="1:25" ht="15.75" customHeight="1" x14ac:dyDescent="0.2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</row>
    <row r="367" spans="1:25" ht="15.75" customHeight="1" x14ac:dyDescent="0.2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</row>
    <row r="368" spans="1:25" ht="15.75" customHeight="1" x14ac:dyDescent="0.2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</row>
    <row r="369" spans="1:25" ht="15.75" customHeight="1" x14ac:dyDescent="0.2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</row>
    <row r="370" spans="1:25" ht="15.75" customHeight="1" x14ac:dyDescent="0.2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</row>
    <row r="371" spans="1:25" ht="15.75" customHeight="1" x14ac:dyDescent="0.2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</row>
    <row r="372" spans="1:25" ht="15.75" customHeight="1" x14ac:dyDescent="0.2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</row>
    <row r="373" spans="1:25" ht="15.75" customHeight="1" x14ac:dyDescent="0.2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</row>
    <row r="374" spans="1:25" ht="15.75" customHeight="1" x14ac:dyDescent="0.2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</row>
    <row r="375" spans="1:25" ht="15.75" customHeight="1" x14ac:dyDescent="0.2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</row>
    <row r="376" spans="1:25" ht="15.75" customHeight="1" x14ac:dyDescent="0.2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</row>
    <row r="377" spans="1:25" ht="15.75" customHeight="1" x14ac:dyDescent="0.2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</row>
    <row r="378" spans="1:25" ht="15.75" customHeight="1" x14ac:dyDescent="0.2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</row>
    <row r="379" spans="1:25" ht="15.75" customHeight="1" x14ac:dyDescent="0.2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</row>
    <row r="380" spans="1:25" ht="15.75" customHeight="1" x14ac:dyDescent="0.2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</row>
    <row r="381" spans="1:25" ht="15.75" customHeight="1" x14ac:dyDescent="0.2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</row>
    <row r="382" spans="1:25" ht="15.75" customHeight="1" x14ac:dyDescent="0.2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</row>
    <row r="383" spans="1:25" ht="15.75" customHeight="1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</row>
    <row r="384" spans="1:25" ht="15.75" customHeight="1" x14ac:dyDescent="0.2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</row>
    <row r="385" spans="1:25" ht="15.75" customHeight="1" x14ac:dyDescent="0.2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</row>
    <row r="386" spans="1:25" ht="15.75" customHeight="1" x14ac:dyDescent="0.2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</row>
    <row r="387" spans="1:25" ht="15.75" customHeight="1" x14ac:dyDescent="0.2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</row>
    <row r="388" spans="1:25" ht="15.75" customHeight="1" x14ac:dyDescent="0.2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</row>
    <row r="389" spans="1:25" ht="15.75" customHeight="1" x14ac:dyDescent="0.2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</row>
    <row r="390" spans="1:25" ht="15.75" customHeight="1" x14ac:dyDescent="0.2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</row>
    <row r="391" spans="1:25" ht="15.75" customHeight="1" x14ac:dyDescent="0.2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</row>
    <row r="392" spans="1:25" ht="15.75" customHeight="1" x14ac:dyDescent="0.2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</row>
    <row r="393" spans="1:25" ht="15.75" customHeight="1" x14ac:dyDescent="0.2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</row>
    <row r="394" spans="1:25" ht="15.75" customHeight="1" x14ac:dyDescent="0.2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</row>
    <row r="395" spans="1:25" ht="15.75" customHeight="1" x14ac:dyDescent="0.2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</row>
    <row r="396" spans="1:25" ht="15.75" customHeight="1" x14ac:dyDescent="0.2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</row>
    <row r="397" spans="1:25" ht="15.75" customHeight="1" x14ac:dyDescent="0.2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</row>
    <row r="398" spans="1:25" ht="15.75" customHeight="1" x14ac:dyDescent="0.2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</row>
    <row r="399" spans="1:25" ht="15.75" customHeight="1" x14ac:dyDescent="0.2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</row>
    <row r="400" spans="1:25" ht="15.75" customHeight="1" x14ac:dyDescent="0.2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</row>
    <row r="401" spans="1:25" ht="15.75" customHeight="1" x14ac:dyDescent="0.2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</row>
    <row r="402" spans="1:25" ht="15.75" customHeight="1" x14ac:dyDescent="0.2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</row>
    <row r="403" spans="1:25" ht="15.75" customHeight="1" x14ac:dyDescent="0.2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</row>
    <row r="404" spans="1:25" ht="15.75" customHeight="1" x14ac:dyDescent="0.2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</row>
    <row r="405" spans="1:25" ht="15.75" customHeight="1" x14ac:dyDescent="0.2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</row>
    <row r="406" spans="1:25" ht="15.75" customHeight="1" x14ac:dyDescent="0.2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</row>
    <row r="407" spans="1:25" ht="15.75" customHeight="1" x14ac:dyDescent="0.2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</row>
    <row r="408" spans="1:25" ht="15.75" customHeight="1" x14ac:dyDescent="0.2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</row>
    <row r="409" spans="1:25" ht="15.75" customHeight="1" x14ac:dyDescent="0.2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</row>
    <row r="410" spans="1:25" ht="15.75" customHeight="1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</row>
    <row r="411" spans="1:25" ht="15.75" customHeight="1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</row>
    <row r="412" spans="1:25" ht="15.75" customHeight="1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</row>
    <row r="413" spans="1:25" ht="15.75" customHeight="1" x14ac:dyDescent="0.2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</row>
    <row r="414" spans="1:25" ht="15.75" customHeight="1" x14ac:dyDescent="0.2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</row>
    <row r="415" spans="1:25" ht="15.75" customHeight="1" x14ac:dyDescent="0.2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</row>
    <row r="416" spans="1:25" ht="15.75" customHeight="1" x14ac:dyDescent="0.2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</row>
    <row r="417" spans="1:25" ht="15.75" customHeight="1" x14ac:dyDescent="0.2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</row>
    <row r="418" spans="1:25" ht="15.75" customHeight="1" x14ac:dyDescent="0.2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</row>
    <row r="419" spans="1:25" ht="15.75" customHeight="1" x14ac:dyDescent="0.2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</row>
    <row r="420" spans="1:25" ht="15.75" customHeight="1" x14ac:dyDescent="0.2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</row>
    <row r="421" spans="1:25" ht="15.75" customHeight="1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</row>
    <row r="422" spans="1:25" ht="15.75" customHeight="1" x14ac:dyDescent="0.2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</row>
    <row r="423" spans="1:25" ht="15.75" customHeight="1" x14ac:dyDescent="0.2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</row>
    <row r="424" spans="1:25" ht="15.75" customHeight="1" x14ac:dyDescent="0.2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</row>
    <row r="425" spans="1:25" ht="15.75" customHeight="1" x14ac:dyDescent="0.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</row>
    <row r="426" spans="1:25" ht="15.75" customHeight="1" x14ac:dyDescent="0.2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</row>
    <row r="427" spans="1:25" ht="15.75" customHeight="1" x14ac:dyDescent="0.2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</row>
    <row r="428" spans="1:25" ht="15.75" customHeight="1" x14ac:dyDescent="0.2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</row>
    <row r="429" spans="1:25" ht="15.75" customHeight="1" x14ac:dyDescent="0.2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</row>
    <row r="430" spans="1:25" ht="15.75" customHeight="1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</row>
    <row r="431" spans="1:25" ht="15.75" customHeight="1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</row>
    <row r="432" spans="1:25" ht="15.75" customHeight="1" x14ac:dyDescent="0.2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</row>
    <row r="433" spans="1:25" ht="15.75" customHeight="1" x14ac:dyDescent="0.2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</row>
    <row r="434" spans="1:25" ht="15.75" customHeight="1" x14ac:dyDescent="0.2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</row>
    <row r="435" spans="1:25" ht="15.75" customHeight="1" x14ac:dyDescent="0.2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</row>
    <row r="436" spans="1:25" ht="15.75" customHeight="1" x14ac:dyDescent="0.2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</row>
    <row r="437" spans="1:25" ht="15.75" customHeight="1" x14ac:dyDescent="0.2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</row>
    <row r="438" spans="1:25" ht="15.75" customHeight="1" x14ac:dyDescent="0.2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</row>
    <row r="439" spans="1:25" ht="15.75" customHeight="1" x14ac:dyDescent="0.2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</row>
    <row r="440" spans="1:25" ht="15.75" customHeight="1" x14ac:dyDescent="0.2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</row>
    <row r="441" spans="1:25" ht="15.75" customHeight="1" x14ac:dyDescent="0.2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</row>
    <row r="442" spans="1:25" ht="15.75" customHeight="1" x14ac:dyDescent="0.2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</row>
    <row r="443" spans="1:25" ht="15.75" customHeight="1" x14ac:dyDescent="0.2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</row>
    <row r="444" spans="1:25" ht="15.75" customHeight="1" x14ac:dyDescent="0.2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</row>
    <row r="445" spans="1:25" ht="15.75" customHeight="1" x14ac:dyDescent="0.2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</row>
    <row r="446" spans="1:25" ht="15.75" customHeight="1" x14ac:dyDescent="0.2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</row>
    <row r="447" spans="1:25" ht="15.75" customHeight="1" x14ac:dyDescent="0.2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</row>
    <row r="448" spans="1:25" ht="15.75" customHeight="1" x14ac:dyDescent="0.2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</row>
    <row r="449" spans="1:25" ht="15.75" customHeight="1" x14ac:dyDescent="0.2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</row>
    <row r="450" spans="1:25" ht="15.75" customHeight="1" x14ac:dyDescent="0.2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</row>
    <row r="451" spans="1:25" ht="15.75" customHeight="1" x14ac:dyDescent="0.2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</row>
    <row r="452" spans="1:25" ht="15.75" customHeight="1" x14ac:dyDescent="0.2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</row>
    <row r="453" spans="1:25" ht="15.75" customHeight="1" x14ac:dyDescent="0.2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</row>
    <row r="454" spans="1:25" ht="15.75" customHeight="1" x14ac:dyDescent="0.2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</row>
    <row r="455" spans="1:25" ht="15.75" customHeight="1" x14ac:dyDescent="0.2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</row>
    <row r="456" spans="1:25" ht="15.75" customHeight="1" x14ac:dyDescent="0.2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</row>
    <row r="457" spans="1:25" ht="15.75" customHeight="1" x14ac:dyDescent="0.2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</row>
    <row r="458" spans="1:25" ht="15.75" customHeight="1" x14ac:dyDescent="0.2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</row>
    <row r="459" spans="1:25" ht="15.75" customHeight="1" x14ac:dyDescent="0.2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</row>
    <row r="460" spans="1:25" ht="15.75" customHeight="1" x14ac:dyDescent="0.2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</row>
    <row r="461" spans="1:25" ht="15.75" customHeight="1" x14ac:dyDescent="0.2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</row>
    <row r="462" spans="1:25" ht="15.75" customHeight="1" x14ac:dyDescent="0.2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</row>
    <row r="463" spans="1:25" ht="15.75" customHeight="1" x14ac:dyDescent="0.2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</row>
    <row r="464" spans="1:25" ht="15.75" customHeight="1" x14ac:dyDescent="0.2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</row>
    <row r="465" spans="1:25" ht="15.75" customHeight="1" x14ac:dyDescent="0.2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</row>
    <row r="466" spans="1:25" ht="15.75" customHeight="1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</row>
    <row r="467" spans="1:25" ht="15.75" customHeight="1" x14ac:dyDescent="0.2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</row>
    <row r="468" spans="1:25" ht="15.75" customHeight="1" x14ac:dyDescent="0.2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</row>
    <row r="469" spans="1:25" ht="15.75" customHeight="1" x14ac:dyDescent="0.2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</row>
    <row r="470" spans="1:25" ht="15.75" customHeight="1" x14ac:dyDescent="0.2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</row>
    <row r="471" spans="1:25" ht="15.75" customHeight="1" x14ac:dyDescent="0.2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</row>
    <row r="472" spans="1:25" ht="15.75" customHeight="1" x14ac:dyDescent="0.2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</row>
    <row r="473" spans="1:25" ht="15.75" customHeight="1" x14ac:dyDescent="0.2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</row>
    <row r="474" spans="1:25" ht="15.75" customHeight="1" x14ac:dyDescent="0.2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</row>
    <row r="475" spans="1:25" ht="15.75" customHeight="1" x14ac:dyDescent="0.2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</row>
    <row r="476" spans="1:25" ht="15.75" customHeight="1" x14ac:dyDescent="0.2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</row>
    <row r="477" spans="1:25" ht="15.75" customHeight="1" x14ac:dyDescent="0.2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</row>
    <row r="478" spans="1:25" ht="15.75" customHeight="1" x14ac:dyDescent="0.2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</row>
    <row r="479" spans="1:25" ht="15.75" customHeight="1" x14ac:dyDescent="0.2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</row>
    <row r="480" spans="1:25" ht="15.75" customHeight="1" x14ac:dyDescent="0.2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</row>
    <row r="481" spans="1:25" ht="15.75" customHeight="1" x14ac:dyDescent="0.2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</row>
    <row r="482" spans="1:25" ht="15.75" customHeight="1" x14ac:dyDescent="0.2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</row>
    <row r="483" spans="1:25" ht="15.75" customHeight="1" x14ac:dyDescent="0.2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</row>
    <row r="484" spans="1:25" ht="15.75" customHeight="1" x14ac:dyDescent="0.2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</row>
    <row r="485" spans="1:25" ht="15.75" customHeight="1" x14ac:dyDescent="0.2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</row>
    <row r="486" spans="1:25" ht="15.75" customHeight="1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</row>
    <row r="487" spans="1:25" ht="15.75" customHeight="1" x14ac:dyDescent="0.2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</row>
    <row r="488" spans="1:25" ht="15.75" customHeight="1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</row>
    <row r="489" spans="1:25" ht="15.75" customHeight="1" x14ac:dyDescent="0.2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</row>
    <row r="490" spans="1:25" ht="15.75" customHeight="1" x14ac:dyDescent="0.2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</row>
    <row r="491" spans="1:25" ht="15.75" customHeight="1" x14ac:dyDescent="0.2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</row>
    <row r="492" spans="1:25" ht="15.75" customHeight="1" x14ac:dyDescent="0.2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</row>
    <row r="493" spans="1:25" ht="15.75" customHeight="1" x14ac:dyDescent="0.2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</row>
    <row r="494" spans="1:25" ht="15.75" customHeight="1" x14ac:dyDescent="0.2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</row>
    <row r="495" spans="1:25" ht="15.75" customHeight="1" x14ac:dyDescent="0.2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</row>
    <row r="496" spans="1:25" ht="15.75" customHeight="1" x14ac:dyDescent="0.2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</row>
    <row r="497" spans="1:25" ht="15.75" customHeight="1" x14ac:dyDescent="0.2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</row>
    <row r="498" spans="1:25" ht="15.75" customHeight="1" x14ac:dyDescent="0.2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</row>
    <row r="499" spans="1:25" ht="15.75" customHeight="1" x14ac:dyDescent="0.2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</row>
    <row r="500" spans="1:25" ht="15.75" customHeight="1" x14ac:dyDescent="0.2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</row>
    <row r="501" spans="1:25" ht="15.75" customHeight="1" x14ac:dyDescent="0.2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</row>
    <row r="502" spans="1:25" ht="15.75" customHeight="1" x14ac:dyDescent="0.2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</row>
    <row r="503" spans="1:25" ht="15.75" customHeight="1" x14ac:dyDescent="0.2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</row>
    <row r="504" spans="1:25" ht="15.75" customHeight="1" x14ac:dyDescent="0.2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</row>
    <row r="505" spans="1:25" ht="15.75" customHeight="1" x14ac:dyDescent="0.2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</row>
    <row r="506" spans="1:25" ht="15.75" customHeight="1" x14ac:dyDescent="0.2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</row>
    <row r="507" spans="1:25" ht="15.75" customHeight="1" x14ac:dyDescent="0.2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</row>
    <row r="508" spans="1:25" ht="15.75" customHeight="1" x14ac:dyDescent="0.2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</row>
    <row r="509" spans="1:25" ht="15.75" customHeight="1" x14ac:dyDescent="0.2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</row>
    <row r="510" spans="1:25" ht="15.75" customHeight="1" x14ac:dyDescent="0.2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</row>
    <row r="511" spans="1:25" ht="15.75" customHeight="1" x14ac:dyDescent="0.2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</row>
    <row r="512" spans="1:25" ht="15.75" customHeight="1" x14ac:dyDescent="0.2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</row>
    <row r="513" spans="1:25" ht="15.75" customHeight="1" x14ac:dyDescent="0.2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</row>
    <row r="514" spans="1:25" ht="15.75" customHeight="1" x14ac:dyDescent="0.2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</row>
    <row r="515" spans="1:25" ht="15.75" customHeight="1" x14ac:dyDescent="0.2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</row>
    <row r="516" spans="1:25" ht="15.75" customHeight="1" x14ac:dyDescent="0.2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</row>
    <row r="517" spans="1:25" ht="15.75" customHeight="1" x14ac:dyDescent="0.2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</row>
    <row r="518" spans="1:25" ht="15.75" customHeight="1" x14ac:dyDescent="0.2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</row>
    <row r="519" spans="1:25" ht="15.75" customHeight="1" x14ac:dyDescent="0.2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</row>
    <row r="520" spans="1:25" ht="15.75" customHeight="1" x14ac:dyDescent="0.2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</row>
    <row r="521" spans="1:25" ht="15.75" customHeight="1" x14ac:dyDescent="0.2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</row>
    <row r="522" spans="1:25" ht="15.75" customHeight="1" x14ac:dyDescent="0.2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</row>
    <row r="523" spans="1:25" ht="15.75" customHeight="1" x14ac:dyDescent="0.2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</row>
    <row r="524" spans="1:25" ht="15.75" customHeight="1" x14ac:dyDescent="0.2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</row>
    <row r="525" spans="1:25" ht="15.75" customHeight="1" x14ac:dyDescent="0.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</row>
    <row r="526" spans="1:25" ht="15.75" customHeight="1" x14ac:dyDescent="0.2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</row>
    <row r="527" spans="1:25" ht="15.75" customHeight="1" x14ac:dyDescent="0.2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</row>
    <row r="528" spans="1:25" ht="15.75" customHeight="1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</row>
    <row r="529" spans="1:25" ht="15.75" customHeight="1" x14ac:dyDescent="0.2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</row>
    <row r="530" spans="1:25" ht="15.75" customHeight="1" x14ac:dyDescent="0.2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</row>
    <row r="531" spans="1:25" ht="15.75" customHeight="1" x14ac:dyDescent="0.2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</row>
    <row r="532" spans="1:25" ht="15.75" customHeight="1" x14ac:dyDescent="0.2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</row>
    <row r="533" spans="1:25" ht="15.75" customHeight="1" x14ac:dyDescent="0.2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</row>
    <row r="534" spans="1:25" ht="15.75" customHeight="1" x14ac:dyDescent="0.2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</row>
    <row r="535" spans="1:25" ht="15.75" customHeight="1" x14ac:dyDescent="0.2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</row>
    <row r="536" spans="1:25" ht="15.75" customHeight="1" x14ac:dyDescent="0.2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</row>
    <row r="537" spans="1:25" ht="15.75" customHeight="1" x14ac:dyDescent="0.2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</row>
    <row r="538" spans="1:25" ht="15.75" customHeight="1" x14ac:dyDescent="0.2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</row>
    <row r="539" spans="1:25" ht="15.75" customHeight="1" x14ac:dyDescent="0.2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</row>
    <row r="540" spans="1:25" ht="15.75" customHeight="1" x14ac:dyDescent="0.2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</row>
    <row r="541" spans="1:25" ht="15.75" customHeight="1" x14ac:dyDescent="0.2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</row>
    <row r="542" spans="1:25" ht="15.75" customHeight="1" x14ac:dyDescent="0.2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</row>
    <row r="543" spans="1:25" ht="15.75" customHeight="1" x14ac:dyDescent="0.2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</row>
    <row r="544" spans="1:25" ht="15.75" customHeight="1" x14ac:dyDescent="0.2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</row>
    <row r="545" spans="1:25" ht="15.75" customHeight="1" x14ac:dyDescent="0.2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</row>
    <row r="546" spans="1:25" ht="15.75" customHeight="1" x14ac:dyDescent="0.2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</row>
    <row r="547" spans="1:25" ht="15.75" customHeight="1" x14ac:dyDescent="0.2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</row>
    <row r="548" spans="1:25" ht="15.75" customHeight="1" x14ac:dyDescent="0.2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</row>
    <row r="549" spans="1:25" ht="15.75" customHeight="1" x14ac:dyDescent="0.2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</row>
    <row r="550" spans="1:25" ht="15.75" customHeight="1" x14ac:dyDescent="0.2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</row>
    <row r="551" spans="1:25" ht="15.75" customHeight="1" x14ac:dyDescent="0.2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</row>
    <row r="552" spans="1:25" ht="15.75" customHeight="1" x14ac:dyDescent="0.2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</row>
    <row r="553" spans="1:25" ht="15.75" customHeight="1" x14ac:dyDescent="0.2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</row>
    <row r="554" spans="1:25" ht="15.75" customHeight="1" x14ac:dyDescent="0.2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</row>
    <row r="555" spans="1:25" ht="15.75" customHeight="1" x14ac:dyDescent="0.2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</row>
    <row r="556" spans="1:25" ht="15.75" customHeight="1" x14ac:dyDescent="0.2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</row>
    <row r="557" spans="1:25" ht="15.75" customHeight="1" x14ac:dyDescent="0.2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</row>
    <row r="558" spans="1:25" ht="15.75" customHeight="1" x14ac:dyDescent="0.2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</row>
    <row r="559" spans="1:25" ht="15.75" customHeight="1" x14ac:dyDescent="0.2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</row>
    <row r="560" spans="1:25" ht="15.75" customHeight="1" x14ac:dyDescent="0.2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</row>
    <row r="561" spans="1:25" ht="15.75" customHeight="1" x14ac:dyDescent="0.2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</row>
    <row r="562" spans="1:25" ht="15.75" customHeight="1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</row>
    <row r="563" spans="1:25" ht="15.75" customHeight="1" x14ac:dyDescent="0.2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</row>
    <row r="564" spans="1:25" ht="15.75" customHeight="1" x14ac:dyDescent="0.2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</row>
    <row r="565" spans="1:25" ht="15.75" customHeight="1" x14ac:dyDescent="0.2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</row>
    <row r="566" spans="1:25" ht="15.75" customHeight="1" x14ac:dyDescent="0.2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</row>
    <row r="567" spans="1:25" ht="15.75" customHeight="1" x14ac:dyDescent="0.2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</row>
    <row r="568" spans="1:25" ht="15.75" customHeight="1" x14ac:dyDescent="0.2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</row>
    <row r="569" spans="1:25" ht="15.75" customHeight="1" x14ac:dyDescent="0.2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</row>
    <row r="570" spans="1:25" ht="15.75" customHeight="1" x14ac:dyDescent="0.2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</row>
    <row r="571" spans="1:25" ht="15.75" customHeight="1" x14ac:dyDescent="0.2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</row>
    <row r="572" spans="1:25" ht="15.75" customHeight="1" x14ac:dyDescent="0.2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</row>
    <row r="573" spans="1:25" ht="15.75" customHeight="1" x14ac:dyDescent="0.2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</row>
    <row r="574" spans="1:25" ht="15.75" customHeight="1" x14ac:dyDescent="0.2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</row>
    <row r="575" spans="1:25" ht="15.75" customHeight="1" x14ac:dyDescent="0.2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</row>
    <row r="576" spans="1:25" ht="15.75" customHeight="1" x14ac:dyDescent="0.2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</row>
    <row r="577" spans="1:25" ht="15.75" customHeight="1" x14ac:dyDescent="0.2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</row>
    <row r="578" spans="1:25" ht="15.75" customHeight="1" x14ac:dyDescent="0.2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</row>
    <row r="579" spans="1:25" ht="15.75" customHeight="1" x14ac:dyDescent="0.2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</row>
    <row r="580" spans="1:25" ht="15.75" customHeight="1" x14ac:dyDescent="0.2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</row>
    <row r="581" spans="1:25" ht="15.75" customHeight="1" x14ac:dyDescent="0.2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</row>
    <row r="582" spans="1:25" ht="15.75" customHeight="1" x14ac:dyDescent="0.2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</row>
    <row r="583" spans="1:25" ht="15.75" customHeight="1" x14ac:dyDescent="0.2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</row>
    <row r="584" spans="1:25" ht="15.75" customHeight="1" x14ac:dyDescent="0.2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</row>
    <row r="585" spans="1:25" ht="15.75" customHeight="1" x14ac:dyDescent="0.2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</row>
    <row r="586" spans="1:25" ht="15.75" customHeight="1" x14ac:dyDescent="0.2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</row>
    <row r="587" spans="1:25" ht="15.75" customHeight="1" x14ac:dyDescent="0.2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</row>
    <row r="588" spans="1:25" ht="15.75" customHeight="1" x14ac:dyDescent="0.2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</row>
    <row r="589" spans="1:25" ht="15.75" customHeight="1" x14ac:dyDescent="0.2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</row>
    <row r="590" spans="1:25" ht="15.75" customHeight="1" x14ac:dyDescent="0.2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</row>
    <row r="591" spans="1:25" ht="15.75" customHeight="1" x14ac:dyDescent="0.2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</row>
    <row r="592" spans="1:25" ht="15.75" customHeight="1" x14ac:dyDescent="0.2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</row>
    <row r="593" spans="1:25" ht="15.75" customHeight="1" x14ac:dyDescent="0.2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</row>
    <row r="594" spans="1:25" ht="15.75" customHeight="1" x14ac:dyDescent="0.2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</row>
    <row r="595" spans="1:25" ht="15.75" customHeight="1" x14ac:dyDescent="0.2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</row>
    <row r="596" spans="1:25" ht="15.75" customHeight="1" x14ac:dyDescent="0.2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</row>
    <row r="597" spans="1:25" ht="15.75" customHeight="1" x14ac:dyDescent="0.2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</row>
    <row r="598" spans="1:25" ht="15.75" customHeight="1" x14ac:dyDescent="0.2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</row>
    <row r="599" spans="1:25" ht="15.75" customHeight="1" x14ac:dyDescent="0.2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</row>
    <row r="600" spans="1:25" ht="15.75" customHeight="1" x14ac:dyDescent="0.2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</row>
    <row r="601" spans="1:25" ht="15.75" customHeight="1" x14ac:dyDescent="0.2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</row>
    <row r="602" spans="1:25" ht="15.75" customHeight="1" x14ac:dyDescent="0.2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</row>
    <row r="603" spans="1:25" ht="15.75" customHeight="1" x14ac:dyDescent="0.2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</row>
    <row r="604" spans="1:25" ht="15.75" customHeight="1" x14ac:dyDescent="0.2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</row>
    <row r="605" spans="1:25" ht="15.75" customHeight="1" x14ac:dyDescent="0.2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</row>
    <row r="606" spans="1:25" ht="15.75" customHeight="1" x14ac:dyDescent="0.2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</row>
    <row r="607" spans="1:25" ht="15.75" customHeight="1" x14ac:dyDescent="0.2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</row>
    <row r="608" spans="1:25" ht="15.75" customHeight="1" x14ac:dyDescent="0.2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</row>
    <row r="609" spans="1:25" ht="15.75" customHeight="1" x14ac:dyDescent="0.2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</row>
    <row r="610" spans="1:25" ht="15.75" customHeight="1" x14ac:dyDescent="0.2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</row>
    <row r="611" spans="1:25" ht="15.75" customHeight="1" x14ac:dyDescent="0.2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</row>
    <row r="612" spans="1:25" ht="15.75" customHeight="1" x14ac:dyDescent="0.2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</row>
    <row r="613" spans="1:25" ht="15.75" customHeight="1" x14ac:dyDescent="0.2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</row>
    <row r="614" spans="1:25" ht="15.75" customHeight="1" x14ac:dyDescent="0.2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</row>
    <row r="615" spans="1:25" ht="15.75" customHeight="1" x14ac:dyDescent="0.2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</row>
    <row r="616" spans="1:25" ht="15.75" customHeight="1" x14ac:dyDescent="0.2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</row>
    <row r="617" spans="1:25" ht="15.75" customHeight="1" x14ac:dyDescent="0.2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</row>
    <row r="618" spans="1:25" ht="15.75" customHeight="1" x14ac:dyDescent="0.2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</row>
    <row r="619" spans="1:25" ht="15.75" customHeight="1" x14ac:dyDescent="0.2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</row>
    <row r="620" spans="1:25" ht="15.75" customHeight="1" x14ac:dyDescent="0.2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</row>
    <row r="621" spans="1:25" ht="15.75" customHeight="1" x14ac:dyDescent="0.2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</row>
    <row r="622" spans="1:25" ht="15.75" customHeight="1" x14ac:dyDescent="0.2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</row>
    <row r="623" spans="1:25" ht="15.75" customHeight="1" x14ac:dyDescent="0.2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</row>
    <row r="624" spans="1:25" ht="15.75" customHeight="1" x14ac:dyDescent="0.2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</row>
    <row r="625" spans="1:25" ht="15.75" customHeight="1" x14ac:dyDescent="0.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</row>
    <row r="626" spans="1:25" ht="15.75" customHeight="1" x14ac:dyDescent="0.2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</row>
    <row r="627" spans="1:25" ht="15.75" customHeight="1" x14ac:dyDescent="0.2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</row>
    <row r="628" spans="1:25" ht="15.75" customHeight="1" x14ac:dyDescent="0.2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</row>
    <row r="629" spans="1:25" ht="15.75" customHeight="1" x14ac:dyDescent="0.2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</row>
    <row r="630" spans="1:25" ht="15.75" customHeight="1" x14ac:dyDescent="0.2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</row>
    <row r="631" spans="1:25" ht="15.75" customHeight="1" x14ac:dyDescent="0.2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</row>
    <row r="632" spans="1:25" ht="15.75" customHeight="1" x14ac:dyDescent="0.2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</row>
    <row r="633" spans="1:25" ht="15.75" customHeight="1" x14ac:dyDescent="0.2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</row>
    <row r="634" spans="1:25" ht="15.75" customHeight="1" x14ac:dyDescent="0.2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</row>
    <row r="635" spans="1:25" ht="15.75" customHeight="1" x14ac:dyDescent="0.2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</row>
    <row r="636" spans="1:25" ht="15.75" customHeight="1" x14ac:dyDescent="0.2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</row>
    <row r="637" spans="1:25" ht="15.75" customHeight="1" x14ac:dyDescent="0.2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</row>
    <row r="638" spans="1:25" ht="15.75" customHeight="1" x14ac:dyDescent="0.2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</row>
    <row r="639" spans="1:25" ht="15.75" customHeight="1" x14ac:dyDescent="0.2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</row>
    <row r="640" spans="1:25" ht="15.75" customHeight="1" x14ac:dyDescent="0.2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</row>
    <row r="641" spans="1:25" ht="15.75" customHeight="1" x14ac:dyDescent="0.2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</row>
    <row r="642" spans="1:25" ht="15.75" customHeight="1" x14ac:dyDescent="0.2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</row>
    <row r="643" spans="1:25" ht="15.75" customHeight="1" x14ac:dyDescent="0.2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</row>
    <row r="644" spans="1:25" ht="15.75" customHeight="1" x14ac:dyDescent="0.2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</row>
    <row r="645" spans="1:25" ht="15.75" customHeight="1" x14ac:dyDescent="0.2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</row>
    <row r="646" spans="1:25" ht="15.75" customHeight="1" x14ac:dyDescent="0.2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</row>
    <row r="647" spans="1:25" ht="15.75" customHeight="1" x14ac:dyDescent="0.2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</row>
    <row r="648" spans="1:25" ht="15.75" customHeight="1" x14ac:dyDescent="0.2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</row>
    <row r="649" spans="1:25" ht="15.75" customHeight="1" x14ac:dyDescent="0.2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</row>
    <row r="650" spans="1:25" ht="15.75" customHeight="1" x14ac:dyDescent="0.2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</row>
    <row r="651" spans="1:25" ht="15.75" customHeight="1" x14ac:dyDescent="0.2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</row>
    <row r="652" spans="1:25" ht="15.75" customHeight="1" x14ac:dyDescent="0.2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</row>
    <row r="653" spans="1:25" ht="15.75" customHeight="1" x14ac:dyDescent="0.2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</row>
    <row r="654" spans="1:25" ht="15.75" customHeight="1" x14ac:dyDescent="0.2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</row>
    <row r="655" spans="1:25" ht="15.75" customHeight="1" x14ac:dyDescent="0.2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</row>
    <row r="656" spans="1:25" ht="15.75" customHeight="1" x14ac:dyDescent="0.2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</row>
    <row r="657" spans="1:25" ht="15.75" customHeight="1" x14ac:dyDescent="0.2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</row>
    <row r="658" spans="1:25" ht="15.75" customHeight="1" x14ac:dyDescent="0.2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</row>
    <row r="659" spans="1:25" ht="15.75" customHeight="1" x14ac:dyDescent="0.2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</row>
    <row r="660" spans="1:25" ht="15.75" customHeight="1" x14ac:dyDescent="0.2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</row>
    <row r="661" spans="1:25" ht="15.75" customHeight="1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</row>
    <row r="662" spans="1:25" ht="15.75" customHeight="1" x14ac:dyDescent="0.2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</row>
    <row r="663" spans="1:25" ht="15.75" customHeight="1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</row>
    <row r="664" spans="1:25" ht="15.75" customHeight="1" x14ac:dyDescent="0.2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</row>
    <row r="665" spans="1:25" ht="15.75" customHeight="1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</row>
    <row r="666" spans="1:25" ht="15.75" customHeight="1" x14ac:dyDescent="0.2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</row>
    <row r="667" spans="1:25" ht="15.75" customHeight="1" x14ac:dyDescent="0.2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</row>
    <row r="668" spans="1:25" ht="15.75" customHeight="1" x14ac:dyDescent="0.2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</row>
    <row r="669" spans="1:25" ht="15.75" customHeight="1" x14ac:dyDescent="0.2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</row>
    <row r="670" spans="1:25" ht="15.75" customHeight="1" x14ac:dyDescent="0.2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</row>
    <row r="671" spans="1:25" ht="15.75" customHeight="1" x14ac:dyDescent="0.2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</row>
    <row r="672" spans="1:25" ht="15.75" customHeight="1" x14ac:dyDescent="0.2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</row>
    <row r="673" spans="1:25" ht="15.75" customHeight="1" x14ac:dyDescent="0.2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</row>
    <row r="674" spans="1:25" ht="15.75" customHeight="1" x14ac:dyDescent="0.2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</row>
    <row r="675" spans="1:25" ht="15.75" customHeight="1" x14ac:dyDescent="0.2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</row>
    <row r="676" spans="1:25" ht="15.75" customHeight="1" x14ac:dyDescent="0.2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</row>
    <row r="677" spans="1:25" ht="15.75" customHeight="1" x14ac:dyDescent="0.2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</row>
    <row r="678" spans="1:25" ht="15.75" customHeight="1" x14ac:dyDescent="0.2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</row>
    <row r="679" spans="1:25" ht="15.75" customHeight="1" x14ac:dyDescent="0.2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</row>
    <row r="680" spans="1:25" ht="15.75" customHeight="1" x14ac:dyDescent="0.2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</row>
    <row r="681" spans="1:25" ht="15.75" customHeight="1" x14ac:dyDescent="0.2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</row>
    <row r="682" spans="1:25" ht="15.75" customHeight="1" x14ac:dyDescent="0.2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</row>
    <row r="683" spans="1:25" ht="15.75" customHeight="1" x14ac:dyDescent="0.2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</row>
    <row r="684" spans="1:25" ht="15.75" customHeight="1" x14ac:dyDescent="0.2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</row>
    <row r="685" spans="1:25" ht="15.75" customHeight="1" x14ac:dyDescent="0.2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</row>
    <row r="686" spans="1:25" ht="15.75" customHeight="1" x14ac:dyDescent="0.2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</row>
    <row r="687" spans="1:25" ht="15.75" customHeight="1" x14ac:dyDescent="0.2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</row>
    <row r="688" spans="1:25" ht="15.75" customHeight="1" x14ac:dyDescent="0.2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</row>
    <row r="689" spans="1:25" ht="15.75" customHeight="1" x14ac:dyDescent="0.2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</row>
    <row r="690" spans="1:25" ht="15.75" customHeight="1" x14ac:dyDescent="0.2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</row>
    <row r="691" spans="1:25" ht="15.75" customHeight="1" x14ac:dyDescent="0.2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</row>
    <row r="692" spans="1:25" ht="15.75" customHeight="1" x14ac:dyDescent="0.2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</row>
    <row r="693" spans="1:25" ht="15.75" customHeight="1" x14ac:dyDescent="0.2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</row>
    <row r="694" spans="1:25" ht="15.75" customHeight="1" x14ac:dyDescent="0.2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</row>
    <row r="695" spans="1:25" ht="15.75" customHeight="1" x14ac:dyDescent="0.2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</row>
    <row r="696" spans="1:25" ht="15.75" customHeight="1" x14ac:dyDescent="0.2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</row>
    <row r="697" spans="1:25" ht="15.75" customHeight="1" x14ac:dyDescent="0.2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</row>
    <row r="698" spans="1:25" ht="15.75" customHeight="1" x14ac:dyDescent="0.2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</row>
    <row r="699" spans="1:25" ht="15.75" customHeight="1" x14ac:dyDescent="0.2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</row>
    <row r="700" spans="1:25" ht="15.75" customHeight="1" x14ac:dyDescent="0.2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</row>
    <row r="701" spans="1:25" ht="15.75" customHeight="1" x14ac:dyDescent="0.2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</row>
    <row r="702" spans="1:25" ht="15.75" customHeight="1" x14ac:dyDescent="0.2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</row>
    <row r="703" spans="1:25" ht="15.75" customHeight="1" x14ac:dyDescent="0.2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</row>
    <row r="704" spans="1:25" ht="15.75" customHeight="1" x14ac:dyDescent="0.2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</row>
    <row r="705" spans="1:25" ht="15.75" customHeight="1" x14ac:dyDescent="0.2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</row>
    <row r="706" spans="1:25" ht="15.75" customHeight="1" x14ac:dyDescent="0.2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</row>
    <row r="707" spans="1:25" ht="15.75" customHeight="1" x14ac:dyDescent="0.2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</row>
    <row r="708" spans="1:25" ht="15.75" customHeight="1" x14ac:dyDescent="0.2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</row>
    <row r="709" spans="1:25" ht="15.75" customHeight="1" x14ac:dyDescent="0.2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</row>
    <row r="710" spans="1:25" ht="15.75" customHeight="1" x14ac:dyDescent="0.2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</row>
    <row r="711" spans="1:25" ht="15.75" customHeight="1" x14ac:dyDescent="0.2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</row>
    <row r="712" spans="1:25" ht="15.75" customHeight="1" x14ac:dyDescent="0.2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</row>
    <row r="713" spans="1:25" ht="15.75" customHeight="1" x14ac:dyDescent="0.2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</row>
    <row r="714" spans="1:25" ht="15.75" customHeight="1" x14ac:dyDescent="0.2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</row>
    <row r="715" spans="1:25" ht="15.75" customHeight="1" x14ac:dyDescent="0.2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</row>
    <row r="716" spans="1:25" ht="15.75" customHeight="1" x14ac:dyDescent="0.2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</row>
    <row r="717" spans="1:25" ht="15.75" customHeight="1" x14ac:dyDescent="0.2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</row>
    <row r="718" spans="1:25" ht="15.75" customHeight="1" x14ac:dyDescent="0.2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</row>
    <row r="719" spans="1:25" ht="15.75" customHeight="1" x14ac:dyDescent="0.2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</row>
    <row r="720" spans="1:25" ht="15.75" customHeight="1" x14ac:dyDescent="0.2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</row>
    <row r="721" spans="1:25" ht="15.75" customHeight="1" x14ac:dyDescent="0.2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</row>
    <row r="722" spans="1:25" ht="15.75" customHeight="1" x14ac:dyDescent="0.2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</row>
    <row r="723" spans="1:25" ht="15.75" customHeight="1" x14ac:dyDescent="0.2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</row>
    <row r="724" spans="1:25" ht="15.75" customHeight="1" x14ac:dyDescent="0.2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</row>
    <row r="725" spans="1:25" ht="15.75" customHeight="1" x14ac:dyDescent="0.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</row>
    <row r="726" spans="1:25" ht="15.75" customHeight="1" x14ac:dyDescent="0.2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</row>
    <row r="727" spans="1:25" ht="15.75" customHeight="1" x14ac:dyDescent="0.2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</row>
    <row r="728" spans="1:25" ht="15.75" customHeight="1" x14ac:dyDescent="0.2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</row>
    <row r="729" spans="1:25" ht="15.75" customHeight="1" x14ac:dyDescent="0.2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</row>
    <row r="730" spans="1:25" ht="15.75" customHeight="1" x14ac:dyDescent="0.2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</row>
    <row r="731" spans="1:25" ht="15.75" customHeight="1" x14ac:dyDescent="0.2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</row>
    <row r="732" spans="1:25" ht="15.75" customHeight="1" x14ac:dyDescent="0.2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</row>
    <row r="733" spans="1:25" ht="15.75" customHeight="1" x14ac:dyDescent="0.2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</row>
    <row r="734" spans="1:25" ht="15.75" customHeight="1" x14ac:dyDescent="0.2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</row>
    <row r="735" spans="1:25" ht="15.75" customHeight="1" x14ac:dyDescent="0.2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</row>
    <row r="736" spans="1:25" ht="15.75" customHeight="1" x14ac:dyDescent="0.2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</row>
    <row r="737" spans="1:25" ht="15.75" customHeight="1" x14ac:dyDescent="0.2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</row>
    <row r="738" spans="1:25" ht="15.75" customHeight="1" x14ac:dyDescent="0.2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</row>
    <row r="739" spans="1:25" ht="15.75" customHeight="1" x14ac:dyDescent="0.2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</row>
    <row r="740" spans="1:25" ht="15.75" customHeight="1" x14ac:dyDescent="0.2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</row>
    <row r="741" spans="1:25" ht="15.75" customHeight="1" x14ac:dyDescent="0.2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</row>
    <row r="742" spans="1:25" ht="15.75" customHeight="1" x14ac:dyDescent="0.2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</row>
    <row r="743" spans="1:25" ht="15.75" customHeight="1" x14ac:dyDescent="0.2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</row>
    <row r="744" spans="1:25" ht="15.75" customHeight="1" x14ac:dyDescent="0.2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</row>
    <row r="745" spans="1:25" ht="15.75" customHeight="1" x14ac:dyDescent="0.2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</row>
    <row r="746" spans="1:25" ht="15.75" customHeight="1" x14ac:dyDescent="0.2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</row>
    <row r="747" spans="1:25" ht="15.75" customHeight="1" x14ac:dyDescent="0.2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</row>
    <row r="748" spans="1:25" ht="15.75" customHeight="1" x14ac:dyDescent="0.2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</row>
    <row r="749" spans="1:25" ht="15.75" customHeight="1" x14ac:dyDescent="0.2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</row>
    <row r="750" spans="1:25" ht="15.75" customHeight="1" x14ac:dyDescent="0.2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</row>
    <row r="751" spans="1:25" ht="15.75" customHeight="1" x14ac:dyDescent="0.2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</row>
    <row r="752" spans="1:25" ht="15.75" customHeight="1" x14ac:dyDescent="0.2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</row>
    <row r="753" spans="1:25" ht="15.75" customHeight="1" x14ac:dyDescent="0.2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</row>
    <row r="754" spans="1:25" ht="15.75" customHeight="1" x14ac:dyDescent="0.2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</row>
    <row r="755" spans="1:25" ht="15.75" customHeight="1" x14ac:dyDescent="0.2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</row>
    <row r="756" spans="1:25" ht="15.75" customHeight="1" x14ac:dyDescent="0.2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</row>
    <row r="757" spans="1:25" ht="15.75" customHeight="1" x14ac:dyDescent="0.2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</row>
    <row r="758" spans="1:25" ht="15.75" customHeight="1" x14ac:dyDescent="0.2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</row>
    <row r="759" spans="1:25" ht="15.75" customHeight="1" x14ac:dyDescent="0.2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</row>
    <row r="760" spans="1:25" ht="15.75" customHeight="1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</row>
    <row r="761" spans="1:25" ht="15.75" customHeight="1" x14ac:dyDescent="0.2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</row>
    <row r="762" spans="1:25" ht="15.75" customHeight="1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</row>
    <row r="763" spans="1:25" ht="15.75" customHeight="1" x14ac:dyDescent="0.2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</row>
    <row r="764" spans="1:25" ht="15.75" customHeight="1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</row>
    <row r="765" spans="1:25" ht="15.75" customHeight="1" x14ac:dyDescent="0.2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</row>
    <row r="766" spans="1:25" ht="15.75" customHeight="1" x14ac:dyDescent="0.2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</row>
    <row r="767" spans="1:25" ht="15.75" customHeight="1" x14ac:dyDescent="0.2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</row>
    <row r="768" spans="1:25" ht="15.75" customHeight="1" x14ac:dyDescent="0.2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</row>
    <row r="769" spans="1:25" ht="15.75" customHeight="1" x14ac:dyDescent="0.2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</row>
    <row r="770" spans="1:25" ht="15.75" customHeight="1" x14ac:dyDescent="0.2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</row>
    <row r="771" spans="1:25" ht="15.75" customHeight="1" x14ac:dyDescent="0.2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</row>
    <row r="772" spans="1:25" ht="15.75" customHeight="1" x14ac:dyDescent="0.2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</row>
    <row r="773" spans="1:25" ht="15.75" customHeight="1" x14ac:dyDescent="0.2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</row>
    <row r="774" spans="1:25" ht="15.75" customHeight="1" x14ac:dyDescent="0.2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</row>
    <row r="775" spans="1:25" ht="15.75" customHeight="1" x14ac:dyDescent="0.2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</row>
    <row r="776" spans="1:25" ht="15.75" customHeight="1" x14ac:dyDescent="0.2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</row>
    <row r="777" spans="1:25" ht="15.75" customHeight="1" x14ac:dyDescent="0.2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</row>
    <row r="778" spans="1:25" ht="15.75" customHeight="1" x14ac:dyDescent="0.2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</row>
    <row r="779" spans="1:25" ht="15.75" customHeight="1" x14ac:dyDescent="0.2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</row>
    <row r="780" spans="1:25" ht="15.75" customHeight="1" x14ac:dyDescent="0.2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</row>
    <row r="781" spans="1:25" ht="15.75" customHeight="1" x14ac:dyDescent="0.2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</row>
    <row r="782" spans="1:25" ht="15.75" customHeight="1" x14ac:dyDescent="0.2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</row>
    <row r="783" spans="1:25" ht="15.75" customHeight="1" x14ac:dyDescent="0.2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</row>
    <row r="784" spans="1:25" ht="15.75" customHeight="1" x14ac:dyDescent="0.2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</row>
    <row r="785" spans="1:25" ht="15.75" customHeight="1" x14ac:dyDescent="0.2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</row>
    <row r="786" spans="1:25" ht="15.75" customHeight="1" x14ac:dyDescent="0.2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</row>
    <row r="787" spans="1:25" ht="15.75" customHeight="1" x14ac:dyDescent="0.2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</row>
    <row r="788" spans="1:25" ht="15.75" customHeight="1" x14ac:dyDescent="0.2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</row>
    <row r="789" spans="1:25" ht="15.75" customHeight="1" x14ac:dyDescent="0.2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</row>
    <row r="790" spans="1:25" ht="15.75" customHeight="1" x14ac:dyDescent="0.2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</row>
    <row r="791" spans="1:25" ht="15.75" customHeight="1" x14ac:dyDescent="0.2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</row>
    <row r="792" spans="1:25" ht="15.75" customHeight="1" x14ac:dyDescent="0.2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</row>
    <row r="793" spans="1:25" ht="15.75" customHeight="1" x14ac:dyDescent="0.2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</row>
    <row r="794" spans="1:25" ht="15.75" customHeight="1" x14ac:dyDescent="0.2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</row>
    <row r="795" spans="1:25" ht="15.75" customHeight="1" x14ac:dyDescent="0.2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</row>
    <row r="796" spans="1:25" ht="15.75" customHeight="1" x14ac:dyDescent="0.2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</row>
    <row r="797" spans="1:25" ht="15.75" customHeight="1" x14ac:dyDescent="0.2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</row>
    <row r="798" spans="1:25" ht="15.75" customHeight="1" x14ac:dyDescent="0.2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</row>
    <row r="799" spans="1:25" ht="15.75" customHeight="1" x14ac:dyDescent="0.2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</row>
    <row r="800" spans="1:25" ht="15.75" customHeight="1" x14ac:dyDescent="0.2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</row>
    <row r="801" spans="1:25" ht="15.75" customHeight="1" x14ac:dyDescent="0.2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</row>
    <row r="802" spans="1:25" ht="15.75" customHeight="1" x14ac:dyDescent="0.2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</row>
    <row r="803" spans="1:25" ht="15.75" customHeight="1" x14ac:dyDescent="0.2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</row>
    <row r="804" spans="1:25" ht="15.75" customHeight="1" x14ac:dyDescent="0.2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</row>
    <row r="805" spans="1:25" ht="15.75" customHeight="1" x14ac:dyDescent="0.2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</row>
    <row r="806" spans="1:25" ht="15.75" customHeight="1" x14ac:dyDescent="0.2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</row>
    <row r="807" spans="1:25" ht="15.75" customHeight="1" x14ac:dyDescent="0.2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</row>
    <row r="808" spans="1:25" ht="15.75" customHeight="1" x14ac:dyDescent="0.2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</row>
    <row r="809" spans="1:25" ht="15.75" customHeight="1" x14ac:dyDescent="0.2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</row>
    <row r="810" spans="1:25" ht="15.75" customHeight="1" x14ac:dyDescent="0.2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</row>
    <row r="811" spans="1:25" ht="15.75" customHeight="1" x14ac:dyDescent="0.2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</row>
    <row r="812" spans="1:25" ht="15.75" customHeight="1" x14ac:dyDescent="0.2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</row>
    <row r="813" spans="1:25" ht="15.75" customHeight="1" x14ac:dyDescent="0.2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</row>
    <row r="814" spans="1:25" ht="15.75" customHeight="1" x14ac:dyDescent="0.2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</row>
    <row r="815" spans="1:25" ht="15.75" customHeight="1" x14ac:dyDescent="0.2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</row>
    <row r="816" spans="1:25" ht="15.75" customHeight="1" x14ac:dyDescent="0.2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</row>
    <row r="817" spans="1:25" ht="15.75" customHeight="1" x14ac:dyDescent="0.2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</row>
    <row r="818" spans="1:25" ht="15.75" customHeight="1" x14ac:dyDescent="0.2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</row>
    <row r="819" spans="1:25" ht="15.75" customHeight="1" x14ac:dyDescent="0.2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</row>
    <row r="820" spans="1:25" ht="15.75" customHeight="1" x14ac:dyDescent="0.2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</row>
    <row r="821" spans="1:25" ht="15.75" customHeight="1" x14ac:dyDescent="0.2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</row>
    <row r="822" spans="1:25" ht="15.75" customHeight="1" x14ac:dyDescent="0.2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</row>
    <row r="823" spans="1:25" ht="15.75" customHeight="1" x14ac:dyDescent="0.2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</row>
    <row r="824" spans="1:25" ht="15.75" customHeight="1" x14ac:dyDescent="0.2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</row>
    <row r="825" spans="1:25" ht="15.75" customHeight="1" x14ac:dyDescent="0.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</row>
    <row r="826" spans="1:25" ht="15.75" customHeight="1" x14ac:dyDescent="0.2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</row>
    <row r="827" spans="1:25" ht="15.75" customHeight="1" x14ac:dyDescent="0.2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</row>
    <row r="828" spans="1:25" ht="15.75" customHeight="1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</row>
    <row r="829" spans="1:25" ht="15.75" customHeight="1" x14ac:dyDescent="0.2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</row>
    <row r="830" spans="1:25" ht="15.75" customHeight="1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</row>
    <row r="831" spans="1:25" ht="15.75" customHeight="1" x14ac:dyDescent="0.2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</row>
    <row r="832" spans="1:25" ht="15.75" customHeight="1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</row>
    <row r="833" spans="1:25" ht="15.75" customHeight="1" x14ac:dyDescent="0.2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</row>
    <row r="834" spans="1:25" ht="15.75" customHeight="1" x14ac:dyDescent="0.2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</row>
    <row r="835" spans="1:25" ht="15.75" customHeight="1" x14ac:dyDescent="0.2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</row>
    <row r="836" spans="1:25" ht="15.75" customHeight="1" x14ac:dyDescent="0.2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</row>
    <row r="837" spans="1:25" ht="15.75" customHeight="1" x14ac:dyDescent="0.2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</row>
    <row r="838" spans="1:25" ht="15.75" customHeight="1" x14ac:dyDescent="0.2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</row>
    <row r="839" spans="1:25" ht="15.75" customHeight="1" x14ac:dyDescent="0.2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</row>
    <row r="840" spans="1:25" ht="15.75" customHeight="1" x14ac:dyDescent="0.2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</row>
    <row r="841" spans="1:25" ht="15.75" customHeight="1" x14ac:dyDescent="0.2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</row>
    <row r="842" spans="1:25" ht="15.75" customHeight="1" x14ac:dyDescent="0.2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</row>
    <row r="843" spans="1:25" ht="15.75" customHeight="1" x14ac:dyDescent="0.2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</row>
    <row r="844" spans="1:25" ht="15.75" customHeight="1" x14ac:dyDescent="0.2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</row>
    <row r="845" spans="1:25" ht="15.75" customHeight="1" x14ac:dyDescent="0.2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</row>
    <row r="846" spans="1:25" ht="15.75" customHeight="1" x14ac:dyDescent="0.2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</row>
    <row r="847" spans="1:25" ht="15.75" customHeight="1" x14ac:dyDescent="0.2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</row>
    <row r="848" spans="1:25" ht="15.75" customHeight="1" x14ac:dyDescent="0.2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</row>
    <row r="849" spans="1:25" ht="15.75" customHeight="1" x14ac:dyDescent="0.2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</row>
    <row r="850" spans="1:25" ht="15.75" customHeight="1" x14ac:dyDescent="0.2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</row>
    <row r="851" spans="1:25" ht="15.75" customHeight="1" x14ac:dyDescent="0.2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</row>
    <row r="852" spans="1:25" ht="15.75" customHeight="1" x14ac:dyDescent="0.2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</row>
    <row r="853" spans="1:25" ht="15.75" customHeight="1" x14ac:dyDescent="0.2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</row>
    <row r="854" spans="1:25" ht="15.75" customHeight="1" x14ac:dyDescent="0.2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</row>
    <row r="855" spans="1:25" ht="15.75" customHeight="1" x14ac:dyDescent="0.2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</row>
    <row r="856" spans="1:25" ht="15.75" customHeight="1" x14ac:dyDescent="0.2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</row>
    <row r="857" spans="1:25" ht="15.75" customHeight="1" x14ac:dyDescent="0.2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</row>
    <row r="858" spans="1:25" ht="15.75" customHeight="1" x14ac:dyDescent="0.2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</row>
    <row r="859" spans="1:25" ht="15.75" customHeight="1" x14ac:dyDescent="0.2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</row>
    <row r="860" spans="1:25" ht="15.75" customHeight="1" x14ac:dyDescent="0.2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</row>
    <row r="861" spans="1:25" ht="15.75" customHeight="1" x14ac:dyDescent="0.2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</row>
    <row r="862" spans="1:25" ht="15.75" customHeight="1" x14ac:dyDescent="0.2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</row>
    <row r="863" spans="1:25" ht="15.75" customHeight="1" x14ac:dyDescent="0.2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</row>
    <row r="864" spans="1:25" ht="15.75" customHeight="1" x14ac:dyDescent="0.2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</row>
    <row r="865" spans="1:25" ht="15.75" customHeight="1" x14ac:dyDescent="0.2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</row>
    <row r="866" spans="1:25" ht="15.75" customHeight="1" x14ac:dyDescent="0.2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</row>
    <row r="867" spans="1:25" ht="15.75" customHeight="1" x14ac:dyDescent="0.2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</row>
    <row r="868" spans="1:25" ht="15.75" customHeight="1" x14ac:dyDescent="0.2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</row>
    <row r="869" spans="1:25" ht="15.75" customHeight="1" x14ac:dyDescent="0.2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</row>
    <row r="870" spans="1:25" ht="15.75" customHeight="1" x14ac:dyDescent="0.2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</row>
    <row r="871" spans="1:25" ht="15.75" customHeight="1" x14ac:dyDescent="0.2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</row>
    <row r="872" spans="1:25" ht="15.75" customHeight="1" x14ac:dyDescent="0.2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</row>
    <row r="873" spans="1:25" ht="15.75" customHeight="1" x14ac:dyDescent="0.2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</row>
    <row r="874" spans="1:25" ht="15.75" customHeight="1" x14ac:dyDescent="0.2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</row>
    <row r="875" spans="1:25" ht="15.75" customHeight="1" x14ac:dyDescent="0.2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</row>
    <row r="876" spans="1:25" ht="15.75" customHeight="1" x14ac:dyDescent="0.2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</row>
    <row r="877" spans="1:25" ht="15.75" customHeight="1" x14ac:dyDescent="0.2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</row>
    <row r="878" spans="1:25" ht="15.75" customHeight="1" x14ac:dyDescent="0.2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</row>
    <row r="879" spans="1:25" ht="15.75" customHeight="1" x14ac:dyDescent="0.2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</row>
    <row r="880" spans="1:25" ht="15.75" customHeight="1" x14ac:dyDescent="0.2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</row>
    <row r="881" spans="1:25" ht="15.75" customHeight="1" x14ac:dyDescent="0.2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</row>
    <row r="882" spans="1:25" ht="15.75" customHeight="1" x14ac:dyDescent="0.2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</row>
    <row r="883" spans="1:25" ht="15.75" customHeight="1" x14ac:dyDescent="0.2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</row>
    <row r="884" spans="1:25" ht="15.75" customHeight="1" x14ac:dyDescent="0.2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</row>
    <row r="885" spans="1:25" ht="15.75" customHeight="1" x14ac:dyDescent="0.2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</row>
    <row r="886" spans="1:25" ht="15.75" customHeight="1" x14ac:dyDescent="0.2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</row>
    <row r="887" spans="1:25" ht="15.75" customHeight="1" x14ac:dyDescent="0.2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</row>
    <row r="888" spans="1:25" ht="15.75" customHeight="1" x14ac:dyDescent="0.2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</row>
    <row r="889" spans="1:25" ht="15.75" customHeight="1" x14ac:dyDescent="0.2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</row>
    <row r="890" spans="1:25" ht="15.75" customHeight="1" x14ac:dyDescent="0.2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</row>
    <row r="891" spans="1:25" ht="15.75" customHeight="1" x14ac:dyDescent="0.2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</row>
    <row r="892" spans="1:25" ht="15.75" customHeight="1" x14ac:dyDescent="0.2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</row>
    <row r="893" spans="1:25" ht="15.75" customHeight="1" x14ac:dyDescent="0.2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</row>
    <row r="894" spans="1:25" ht="15.75" customHeight="1" x14ac:dyDescent="0.2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</row>
    <row r="895" spans="1:25" ht="15.75" customHeight="1" x14ac:dyDescent="0.2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</row>
    <row r="896" spans="1:25" ht="15.75" customHeight="1" x14ac:dyDescent="0.2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</row>
    <row r="897" spans="1:25" ht="15.75" customHeight="1" x14ac:dyDescent="0.2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</row>
    <row r="898" spans="1:25" ht="15.75" customHeight="1" x14ac:dyDescent="0.2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</row>
    <row r="899" spans="1:25" ht="15.75" customHeight="1" x14ac:dyDescent="0.2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</row>
    <row r="900" spans="1:25" ht="15.75" customHeight="1" x14ac:dyDescent="0.2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</row>
    <row r="901" spans="1:25" ht="15.75" customHeight="1" x14ac:dyDescent="0.2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</row>
    <row r="902" spans="1:25" ht="15.75" customHeight="1" x14ac:dyDescent="0.2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</row>
    <row r="903" spans="1:25" ht="15.75" customHeight="1" x14ac:dyDescent="0.2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</row>
    <row r="904" spans="1:25" ht="15.75" customHeight="1" x14ac:dyDescent="0.2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</row>
    <row r="905" spans="1:25" ht="15.75" customHeight="1" x14ac:dyDescent="0.2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</row>
    <row r="906" spans="1:25" ht="15.75" customHeight="1" x14ac:dyDescent="0.2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</row>
    <row r="907" spans="1:25" ht="15.75" customHeight="1" x14ac:dyDescent="0.2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</row>
    <row r="908" spans="1:25" ht="15.75" customHeight="1" x14ac:dyDescent="0.2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</row>
    <row r="909" spans="1:25" ht="15.75" customHeight="1" x14ac:dyDescent="0.2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</row>
    <row r="910" spans="1:25" ht="15.75" customHeight="1" x14ac:dyDescent="0.2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</row>
    <row r="911" spans="1:25" ht="15.75" customHeight="1" x14ac:dyDescent="0.2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</row>
    <row r="912" spans="1:25" ht="15.75" customHeight="1" x14ac:dyDescent="0.2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</row>
    <row r="913" spans="1:25" ht="15.75" customHeight="1" x14ac:dyDescent="0.2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</row>
    <row r="914" spans="1:25" ht="15.75" customHeight="1" x14ac:dyDescent="0.2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</row>
    <row r="915" spans="1:25" ht="15.75" customHeight="1" x14ac:dyDescent="0.2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</row>
    <row r="916" spans="1:25" ht="15.75" customHeight="1" x14ac:dyDescent="0.2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</row>
    <row r="917" spans="1:25" ht="15.75" customHeight="1" x14ac:dyDescent="0.2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</row>
    <row r="918" spans="1:25" ht="15.75" customHeight="1" x14ac:dyDescent="0.2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</row>
    <row r="919" spans="1:25" ht="15.75" customHeight="1" x14ac:dyDescent="0.2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</row>
    <row r="920" spans="1:25" ht="15.75" customHeight="1" x14ac:dyDescent="0.2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</row>
    <row r="921" spans="1:25" ht="15.75" customHeight="1" x14ac:dyDescent="0.2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</row>
    <row r="922" spans="1:25" ht="15.75" customHeight="1" x14ac:dyDescent="0.2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</row>
    <row r="923" spans="1:25" ht="15.75" customHeight="1" x14ac:dyDescent="0.2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</row>
    <row r="924" spans="1:25" ht="15.75" customHeight="1" x14ac:dyDescent="0.2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</row>
    <row r="925" spans="1:25" ht="15.75" customHeight="1" x14ac:dyDescent="0.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</row>
    <row r="926" spans="1:25" ht="15.75" customHeight="1" x14ac:dyDescent="0.2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</row>
    <row r="927" spans="1:25" ht="15.75" customHeight="1" x14ac:dyDescent="0.2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</row>
    <row r="928" spans="1:25" ht="15.75" customHeight="1" x14ac:dyDescent="0.2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</row>
    <row r="929" spans="1:25" ht="15.75" customHeight="1" x14ac:dyDescent="0.2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</row>
    <row r="930" spans="1:25" ht="15.75" customHeight="1" x14ac:dyDescent="0.2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</row>
    <row r="931" spans="1:25" ht="15.75" customHeight="1" x14ac:dyDescent="0.2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</row>
    <row r="932" spans="1:25" ht="15.75" customHeight="1" x14ac:dyDescent="0.2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</row>
    <row r="933" spans="1:25" ht="15.75" customHeight="1" x14ac:dyDescent="0.2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</row>
    <row r="934" spans="1:25" ht="15.75" customHeight="1" x14ac:dyDescent="0.2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</row>
    <row r="935" spans="1:25" ht="15.75" customHeight="1" x14ac:dyDescent="0.2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</row>
    <row r="936" spans="1:25" ht="15.75" customHeight="1" x14ac:dyDescent="0.2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</row>
    <row r="937" spans="1:25" ht="15.75" customHeight="1" x14ac:dyDescent="0.2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</row>
    <row r="938" spans="1:25" ht="15.75" customHeight="1" x14ac:dyDescent="0.2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</row>
    <row r="939" spans="1:25" ht="15.75" customHeight="1" x14ac:dyDescent="0.2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</row>
    <row r="940" spans="1:25" ht="15.75" customHeight="1" x14ac:dyDescent="0.2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</row>
    <row r="941" spans="1:25" ht="15.75" customHeight="1" x14ac:dyDescent="0.2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</row>
    <row r="942" spans="1:25" ht="15.75" customHeight="1" x14ac:dyDescent="0.2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</row>
    <row r="943" spans="1:25" ht="15.75" customHeight="1" x14ac:dyDescent="0.2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</row>
    <row r="944" spans="1:25" ht="15.75" customHeight="1" x14ac:dyDescent="0.2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</row>
    <row r="945" spans="1:25" ht="15.75" customHeight="1" x14ac:dyDescent="0.2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</row>
    <row r="946" spans="1:25" ht="15.75" customHeight="1" x14ac:dyDescent="0.2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</row>
    <row r="947" spans="1:25" ht="15.75" customHeight="1" x14ac:dyDescent="0.2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</row>
    <row r="948" spans="1:25" ht="15.75" customHeight="1" x14ac:dyDescent="0.2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</row>
    <row r="949" spans="1:25" ht="15.75" customHeight="1" x14ac:dyDescent="0.2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</row>
    <row r="950" spans="1:25" ht="15.75" customHeight="1" x14ac:dyDescent="0.2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</row>
    <row r="951" spans="1:25" ht="15.75" customHeight="1" x14ac:dyDescent="0.2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</row>
    <row r="952" spans="1:25" ht="15.75" customHeight="1" x14ac:dyDescent="0.2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</row>
    <row r="953" spans="1:25" ht="15.75" customHeight="1" x14ac:dyDescent="0.2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</row>
    <row r="954" spans="1:25" ht="15.75" customHeight="1" x14ac:dyDescent="0.2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</row>
    <row r="955" spans="1:25" ht="15.75" customHeight="1" x14ac:dyDescent="0.2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</row>
    <row r="956" spans="1:25" ht="15.75" customHeight="1" x14ac:dyDescent="0.2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</row>
    <row r="957" spans="1:25" ht="15.75" customHeight="1" x14ac:dyDescent="0.2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</row>
    <row r="958" spans="1:25" ht="15.75" customHeight="1" x14ac:dyDescent="0.2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</row>
    <row r="959" spans="1:25" ht="15.75" customHeight="1" x14ac:dyDescent="0.2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</row>
    <row r="960" spans="1:25" ht="15.75" customHeight="1" x14ac:dyDescent="0.2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</row>
    <row r="961" spans="1:25" ht="15.75" customHeight="1" x14ac:dyDescent="0.2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</row>
    <row r="962" spans="1:25" ht="15.75" customHeight="1" x14ac:dyDescent="0.2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</row>
    <row r="963" spans="1:25" ht="15.75" customHeight="1" x14ac:dyDescent="0.2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</row>
    <row r="964" spans="1:25" ht="15.75" customHeight="1" x14ac:dyDescent="0.2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</row>
    <row r="965" spans="1:25" ht="15.75" customHeight="1" x14ac:dyDescent="0.2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</row>
    <row r="966" spans="1:25" ht="15.75" customHeight="1" x14ac:dyDescent="0.2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</row>
    <row r="967" spans="1:25" ht="15.75" customHeight="1" x14ac:dyDescent="0.2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</row>
    <row r="968" spans="1:25" ht="15.75" customHeight="1" x14ac:dyDescent="0.2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</row>
    <row r="969" spans="1:25" ht="15.75" customHeight="1" x14ac:dyDescent="0.2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</row>
    <row r="970" spans="1:25" ht="15.75" customHeight="1" x14ac:dyDescent="0.2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</row>
    <row r="971" spans="1:25" ht="15.75" customHeight="1" x14ac:dyDescent="0.2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</row>
    <row r="972" spans="1:25" ht="15.75" customHeight="1" x14ac:dyDescent="0.2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</row>
    <row r="973" spans="1:25" ht="15.75" customHeight="1" x14ac:dyDescent="0.2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</row>
    <row r="974" spans="1:25" ht="15.75" customHeight="1" x14ac:dyDescent="0.2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</row>
    <row r="975" spans="1:25" ht="15.75" customHeight="1" x14ac:dyDescent="0.2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</row>
    <row r="976" spans="1:25" ht="15.75" customHeight="1" x14ac:dyDescent="0.2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</row>
    <row r="977" spans="1:25" ht="15.75" customHeight="1" x14ac:dyDescent="0.2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</row>
    <row r="978" spans="1:25" ht="15.75" customHeight="1" x14ac:dyDescent="0.2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</row>
    <row r="979" spans="1:25" ht="15.75" customHeight="1" x14ac:dyDescent="0.2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</row>
    <row r="980" spans="1:25" ht="15.75" customHeight="1" x14ac:dyDescent="0.2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</row>
    <row r="981" spans="1:25" ht="15.75" customHeight="1" x14ac:dyDescent="0.2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</row>
    <row r="982" spans="1:25" ht="15.75" customHeight="1" x14ac:dyDescent="0.2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</row>
    <row r="983" spans="1:25" ht="15.75" customHeight="1" x14ac:dyDescent="0.2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</row>
    <row r="984" spans="1:25" ht="15.75" customHeight="1" x14ac:dyDescent="0.2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</row>
    <row r="985" spans="1:25" ht="15.75" customHeight="1" x14ac:dyDescent="0.2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</row>
    <row r="986" spans="1:25" ht="15.75" customHeight="1" x14ac:dyDescent="0.2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</row>
    <row r="987" spans="1:25" ht="15.75" customHeight="1" x14ac:dyDescent="0.2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</row>
    <row r="988" spans="1:25" ht="15.75" customHeight="1" x14ac:dyDescent="0.2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</row>
    <row r="989" spans="1:25" ht="15.75" customHeight="1" x14ac:dyDescent="0.2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</row>
    <row r="990" spans="1:25" ht="15.75" customHeight="1" x14ac:dyDescent="0.2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</row>
    <row r="991" spans="1:25" ht="15.75" customHeight="1" x14ac:dyDescent="0.2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</row>
    <row r="992" spans="1:25" ht="15.75" customHeight="1" x14ac:dyDescent="0.2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</row>
    <row r="993" spans="1:25" ht="15.75" customHeight="1" x14ac:dyDescent="0.2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</row>
    <row r="994" spans="1:25" ht="15.75" customHeight="1" x14ac:dyDescent="0.2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</row>
    <row r="995" spans="1:25" ht="15.75" customHeight="1" x14ac:dyDescent="0.2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</row>
  </sheetData>
  <mergeCells count="62">
    <mergeCell ref="A79:H79"/>
    <mergeCell ref="A80:H80"/>
    <mergeCell ref="A81:H81"/>
    <mergeCell ref="A72:D72"/>
    <mergeCell ref="A73:H73"/>
    <mergeCell ref="A74:H74"/>
    <mergeCell ref="A75:H75"/>
    <mergeCell ref="A76:H76"/>
    <mergeCell ref="A77:H77"/>
    <mergeCell ref="A78:H78"/>
    <mergeCell ref="A2:H2"/>
    <mergeCell ref="A3:H3"/>
    <mergeCell ref="A4:H4"/>
    <mergeCell ref="A1:H1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55:D55"/>
    <mergeCell ref="A68:C69"/>
    <mergeCell ref="A70:D70"/>
    <mergeCell ref="C33:D33"/>
    <mergeCell ref="C34:D34"/>
    <mergeCell ref="C35:D35"/>
    <mergeCell ref="C36:D36"/>
    <mergeCell ref="C37:D37"/>
    <mergeCell ref="E34:F34"/>
    <mergeCell ref="E35:F35"/>
    <mergeCell ref="E36:F36"/>
    <mergeCell ref="E37:F37"/>
    <mergeCell ref="E33:F33"/>
    <mergeCell ref="A71:D71"/>
    <mergeCell ref="A56:C59"/>
    <mergeCell ref="A60:D60"/>
    <mergeCell ref="A61:D61"/>
    <mergeCell ref="A62:A67"/>
    <mergeCell ref="B62:C65"/>
    <mergeCell ref="B66:C67"/>
  </mergeCells>
  <pageMargins left="0.70833333333333304" right="0.70833333333333304" top="0.74791666666666701" bottom="0.69027777777777799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01"/>
  <sheetViews>
    <sheetView zoomScale="120" zoomScaleNormal="120" workbookViewId="0">
      <selection activeCell="M9" sqref="M9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26" width="10.7109375" customWidth="1"/>
  </cols>
  <sheetData>
    <row r="2" spans="2:15" x14ac:dyDescent="0.25">
      <c r="B2" s="22" t="s">
        <v>169</v>
      </c>
    </row>
    <row r="3" spans="2:15" x14ac:dyDescent="0.25">
      <c r="B3" s="23" t="s">
        <v>2</v>
      </c>
    </row>
    <row r="4" spans="2:15" x14ac:dyDescent="0.25">
      <c r="B4" s="23" t="s">
        <v>170</v>
      </c>
    </row>
    <row r="5" spans="2:15" x14ac:dyDescent="0.25">
      <c r="B5" s="23" t="s">
        <v>171</v>
      </c>
    </row>
    <row r="6" spans="2:15" ht="15" customHeight="1" x14ac:dyDescent="0.25">
      <c r="B6" s="314"/>
      <c r="C6" s="314"/>
      <c r="D6" s="314"/>
      <c r="E6" s="314"/>
      <c r="F6" s="314"/>
      <c r="G6" s="314"/>
      <c r="H6" s="314"/>
      <c r="I6" s="314"/>
    </row>
    <row r="7" spans="2:15" ht="15.75" x14ac:dyDescent="0.25">
      <c r="B7" s="24" t="s">
        <v>172</v>
      </c>
      <c r="C7" s="316" t="s">
        <v>181</v>
      </c>
      <c r="D7" s="308"/>
      <c r="E7" s="308"/>
      <c r="F7" s="308"/>
      <c r="G7" s="308"/>
      <c r="H7" s="308"/>
      <c r="I7" s="317"/>
    </row>
    <row r="8" spans="2:15" x14ac:dyDescent="0.25">
      <c r="B8" s="25">
        <v>1</v>
      </c>
      <c r="C8" s="318" t="s">
        <v>213</v>
      </c>
      <c r="D8" s="308"/>
      <c r="E8" s="308"/>
      <c r="F8" s="308"/>
      <c r="G8" s="308"/>
      <c r="H8" s="308"/>
      <c r="I8" s="317"/>
      <c r="K8" s="85"/>
    </row>
    <row r="9" spans="2:15" s="56" customFormat="1" x14ac:dyDescent="0.25">
      <c r="B9" s="25">
        <v>2</v>
      </c>
      <c r="C9" s="318" t="s">
        <v>209</v>
      </c>
      <c r="D9" s="322"/>
      <c r="E9" s="322"/>
      <c r="F9" s="322"/>
      <c r="G9" s="322"/>
      <c r="H9" s="322"/>
      <c r="I9" s="323"/>
      <c r="K9" s="85"/>
    </row>
    <row r="10" spans="2:15" ht="16.149999999999999" customHeight="1" x14ac:dyDescent="0.25">
      <c r="B10" s="26">
        <v>3</v>
      </c>
      <c r="C10" s="319" t="s">
        <v>210</v>
      </c>
      <c r="D10" s="308"/>
      <c r="E10" s="308"/>
      <c r="F10" s="308"/>
      <c r="G10" s="308"/>
      <c r="H10" s="308"/>
      <c r="I10" s="317"/>
      <c r="K10" s="85"/>
    </row>
    <row r="11" spans="2:15" x14ac:dyDescent="0.25">
      <c r="B11" s="27">
        <v>4</v>
      </c>
      <c r="C11" s="320" t="s">
        <v>211</v>
      </c>
      <c r="D11" s="308"/>
      <c r="E11" s="308"/>
      <c r="F11" s="308"/>
      <c r="G11" s="308"/>
      <c r="H11" s="308"/>
      <c r="I11" s="317"/>
      <c r="K11" s="85"/>
    </row>
    <row r="12" spans="2:15" x14ac:dyDescent="0.25">
      <c r="B12" s="28">
        <v>5</v>
      </c>
      <c r="C12" s="321" t="s">
        <v>212</v>
      </c>
      <c r="D12" s="308"/>
      <c r="E12" s="308"/>
      <c r="F12" s="308"/>
      <c r="G12" s="308"/>
      <c r="H12" s="308"/>
      <c r="I12" s="317"/>
      <c r="K12" s="85"/>
    </row>
    <row r="14" spans="2:15" ht="15.75" x14ac:dyDescent="0.25">
      <c r="B14" s="324" t="s">
        <v>173</v>
      </c>
      <c r="C14" s="311"/>
      <c r="D14" s="311"/>
      <c r="E14" s="311"/>
      <c r="F14" s="306"/>
      <c r="G14" s="328" t="s">
        <v>172</v>
      </c>
      <c r="H14" s="308"/>
      <c r="I14" s="308"/>
      <c r="J14" s="317"/>
    </row>
    <row r="15" spans="2:15" ht="15.75" x14ac:dyDescent="0.25">
      <c r="B15" s="325"/>
      <c r="C15" s="326"/>
      <c r="D15" s="326"/>
      <c r="E15" s="326"/>
      <c r="F15" s="327"/>
      <c r="G15" s="57" t="s">
        <v>182</v>
      </c>
      <c r="H15" s="36">
        <v>3</v>
      </c>
      <c r="I15" s="37">
        <v>4</v>
      </c>
      <c r="J15" s="38">
        <v>5</v>
      </c>
      <c r="K15" s="55"/>
      <c r="L15" s="55"/>
      <c r="M15" s="55"/>
      <c r="N15" s="55"/>
    </row>
    <row r="16" spans="2:15" ht="18.75" customHeight="1" x14ac:dyDescent="0.25">
      <c r="B16" s="281" t="s">
        <v>17</v>
      </c>
      <c r="C16" s="284" t="s">
        <v>18</v>
      </c>
      <c r="D16" s="285"/>
      <c r="E16" s="286"/>
      <c r="F16" s="34" t="s">
        <v>19</v>
      </c>
      <c r="G16" s="39">
        <v>3</v>
      </c>
      <c r="H16" s="39">
        <v>5</v>
      </c>
      <c r="I16" s="39">
        <v>5</v>
      </c>
      <c r="J16" s="39">
        <v>9</v>
      </c>
      <c r="O16" s="33"/>
    </row>
    <row r="17" spans="2:16" x14ac:dyDescent="0.25">
      <c r="B17" s="282"/>
      <c r="C17" s="287"/>
      <c r="D17" s="288"/>
      <c r="E17" s="289"/>
      <c r="F17" s="35" t="s">
        <v>20</v>
      </c>
      <c r="G17" s="40">
        <v>0</v>
      </c>
      <c r="H17" s="40">
        <v>0</v>
      </c>
      <c r="I17" s="40">
        <v>0</v>
      </c>
      <c r="J17" s="40">
        <v>8</v>
      </c>
    </row>
    <row r="18" spans="2:16" x14ac:dyDescent="0.25">
      <c r="B18" s="282"/>
      <c r="C18" s="287"/>
      <c r="D18" s="288"/>
      <c r="E18" s="289"/>
      <c r="F18" s="35" t="s">
        <v>21</v>
      </c>
      <c r="G18" s="40">
        <v>20</v>
      </c>
      <c r="H18" s="40">
        <v>17</v>
      </c>
      <c r="I18" s="40">
        <v>17</v>
      </c>
      <c r="J18" s="40">
        <v>3</v>
      </c>
    </row>
    <row r="19" spans="2:16" ht="25.5" x14ac:dyDescent="0.25">
      <c r="B19" s="283"/>
      <c r="C19" s="290"/>
      <c r="D19" s="291"/>
      <c r="E19" s="292"/>
      <c r="F19" s="35" t="s">
        <v>183</v>
      </c>
      <c r="G19" s="58">
        <v>7</v>
      </c>
      <c r="H19" s="58">
        <v>8</v>
      </c>
      <c r="I19" s="58">
        <v>8</v>
      </c>
      <c r="J19" s="58">
        <v>10</v>
      </c>
      <c r="O19" s="41"/>
    </row>
    <row r="20" spans="2:16" ht="18.75" customHeight="1" x14ac:dyDescent="0.25">
      <c r="B20" s="293" t="s">
        <v>24</v>
      </c>
      <c r="C20" s="296" t="s">
        <v>25</v>
      </c>
      <c r="D20" s="299" t="s">
        <v>26</v>
      </c>
      <c r="E20" s="300"/>
      <c r="F20" s="35" t="s">
        <v>27</v>
      </c>
      <c r="G20" s="59">
        <v>5</v>
      </c>
      <c r="H20" s="59">
        <v>6</v>
      </c>
      <c r="I20" s="59">
        <v>7</v>
      </c>
      <c r="J20" s="59">
        <v>9</v>
      </c>
      <c r="P20" s="41"/>
    </row>
    <row r="21" spans="2:16" x14ac:dyDescent="0.25">
      <c r="B21" s="294"/>
      <c r="C21" s="297"/>
      <c r="D21" s="301"/>
      <c r="E21" s="302"/>
      <c r="F21" s="35" t="s">
        <v>28</v>
      </c>
      <c r="G21" s="59">
        <v>6</v>
      </c>
      <c r="H21" s="59">
        <v>7</v>
      </c>
      <c r="I21" s="59">
        <v>8</v>
      </c>
      <c r="J21" s="59">
        <v>8</v>
      </c>
      <c r="P21" s="41"/>
    </row>
    <row r="22" spans="2:16" ht="15.75" customHeight="1" x14ac:dyDescent="0.25">
      <c r="B22" s="294"/>
      <c r="C22" s="297"/>
      <c r="D22" s="301"/>
      <c r="E22" s="302"/>
      <c r="F22" s="35" t="s">
        <v>29</v>
      </c>
      <c r="G22" s="59">
        <v>5</v>
      </c>
      <c r="H22" s="59">
        <v>6</v>
      </c>
      <c r="I22" s="59">
        <v>7</v>
      </c>
      <c r="J22" s="59">
        <v>8</v>
      </c>
      <c r="P22" s="41"/>
    </row>
    <row r="23" spans="2:16" ht="15.75" customHeight="1" x14ac:dyDescent="0.25">
      <c r="B23" s="294"/>
      <c r="C23" s="297"/>
      <c r="D23" s="303"/>
      <c r="E23" s="304"/>
      <c r="F23" s="35" t="s">
        <v>184</v>
      </c>
      <c r="G23" s="40">
        <v>7</v>
      </c>
      <c r="H23" s="40">
        <v>5</v>
      </c>
      <c r="I23" s="40">
        <v>5</v>
      </c>
      <c r="J23" s="40">
        <v>6</v>
      </c>
      <c r="L23" s="315" t="s">
        <v>185</v>
      </c>
      <c r="M23" s="315"/>
    </row>
    <row r="24" spans="2:16" ht="18.75" customHeight="1" x14ac:dyDescent="0.25">
      <c r="B24" s="294"/>
      <c r="C24" s="297"/>
      <c r="D24" s="305" t="s">
        <v>31</v>
      </c>
      <c r="E24" s="306"/>
      <c r="F24" s="35" t="s">
        <v>32</v>
      </c>
      <c r="G24" s="40">
        <v>11</v>
      </c>
      <c r="H24" s="40">
        <v>12</v>
      </c>
      <c r="I24" s="40">
        <v>12</v>
      </c>
      <c r="J24" s="40">
        <v>7</v>
      </c>
    </row>
    <row r="25" spans="2:16" ht="28.5" customHeight="1" x14ac:dyDescent="0.25">
      <c r="B25" s="294"/>
      <c r="C25" s="298"/>
      <c r="D25" s="290"/>
      <c r="E25" s="292"/>
      <c r="F25" s="35" t="s">
        <v>33</v>
      </c>
      <c r="G25" s="40">
        <v>8</v>
      </c>
      <c r="H25" s="40">
        <v>8</v>
      </c>
      <c r="I25" s="40">
        <v>8</v>
      </c>
      <c r="J25" s="40">
        <v>8</v>
      </c>
    </row>
    <row r="26" spans="2:16" ht="18.75" customHeight="1" x14ac:dyDescent="0.25">
      <c r="B26" s="294"/>
      <c r="C26" s="310" t="s">
        <v>34</v>
      </c>
      <c r="D26" s="311"/>
      <c r="E26" s="306"/>
      <c r="F26" s="35" t="s">
        <v>35</v>
      </c>
      <c r="G26" s="40">
        <v>8</v>
      </c>
      <c r="H26" s="40">
        <v>8</v>
      </c>
      <c r="I26" s="40">
        <v>8</v>
      </c>
      <c r="J26" s="40">
        <v>9</v>
      </c>
    </row>
    <row r="27" spans="2:16" ht="30" customHeight="1" x14ac:dyDescent="0.25">
      <c r="B27" s="295"/>
      <c r="C27" s="290"/>
      <c r="D27" s="291"/>
      <c r="E27" s="292"/>
      <c r="F27" s="35" t="s">
        <v>36</v>
      </c>
      <c r="G27" s="40">
        <v>10</v>
      </c>
      <c r="H27" s="40">
        <v>8</v>
      </c>
      <c r="I27" s="40">
        <v>5</v>
      </c>
      <c r="J27" s="40">
        <v>5</v>
      </c>
    </row>
    <row r="28" spans="2:16" ht="18.75" customHeight="1" x14ac:dyDescent="0.3">
      <c r="B28" s="307" t="s">
        <v>38</v>
      </c>
      <c r="C28" s="308"/>
      <c r="D28" s="308"/>
      <c r="E28" s="308"/>
      <c r="F28" s="309"/>
      <c r="G28" s="47">
        <v>10</v>
      </c>
      <c r="H28" s="48">
        <v>10</v>
      </c>
      <c r="I28" s="49">
        <v>10</v>
      </c>
      <c r="J28" s="50">
        <v>10</v>
      </c>
      <c r="K28" s="41"/>
      <c r="L28" s="41"/>
      <c r="M28" s="41"/>
      <c r="N28" s="41"/>
    </row>
    <row r="29" spans="2:16" ht="20.25" customHeight="1" x14ac:dyDescent="0.3">
      <c r="C29" s="29"/>
      <c r="D29" s="29"/>
      <c r="E29" s="29"/>
      <c r="F29" s="46"/>
      <c r="G29" s="51">
        <f>SUM(G16:G28)</f>
        <v>100</v>
      </c>
      <c r="H29" s="52">
        <f>SUM(H16:H28)</f>
        <v>100</v>
      </c>
      <c r="I29" s="53">
        <f>SUM(I16:I28)</f>
        <v>100</v>
      </c>
      <c r="J29" s="54">
        <f>SUM(J16:J28)</f>
        <v>100</v>
      </c>
    </row>
    <row r="30" spans="2:16" ht="15.75" customHeight="1" x14ac:dyDescent="0.25">
      <c r="C30" s="29"/>
      <c r="D30" s="29"/>
      <c r="E30" s="29"/>
      <c r="F30" s="29"/>
      <c r="G30" s="29"/>
      <c r="H30" s="29"/>
      <c r="I30" s="29"/>
      <c r="J30" s="29"/>
    </row>
    <row r="31" spans="2:16" ht="15.75" customHeight="1" x14ac:dyDescent="0.25">
      <c r="C31" s="312" t="s">
        <v>58</v>
      </c>
      <c r="D31" s="313"/>
      <c r="E31" s="44" t="s">
        <v>53</v>
      </c>
      <c r="F31" s="30"/>
      <c r="G31" s="30"/>
      <c r="H31" s="30"/>
      <c r="I31" s="30"/>
      <c r="J31" s="30"/>
    </row>
    <row r="32" spans="2:16" ht="15.75" customHeight="1" x14ac:dyDescent="0.25">
      <c r="C32" s="277" t="s">
        <v>54</v>
      </c>
      <c r="D32" s="278"/>
      <c r="E32" s="42" t="s">
        <v>177</v>
      </c>
      <c r="F32" s="43"/>
      <c r="G32" s="29"/>
      <c r="H32" s="29"/>
      <c r="I32" s="29"/>
      <c r="J32" s="29"/>
    </row>
    <row r="33" spans="3:10" ht="15.75" customHeight="1" x14ac:dyDescent="0.25">
      <c r="C33" s="277" t="s">
        <v>55</v>
      </c>
      <c r="D33" s="278"/>
      <c r="E33" s="42" t="s">
        <v>178</v>
      </c>
      <c r="F33" s="43"/>
      <c r="G33" s="29"/>
      <c r="H33" s="29"/>
      <c r="I33" s="29"/>
      <c r="J33" s="29"/>
    </row>
    <row r="34" spans="3:10" ht="15.75" customHeight="1" x14ac:dyDescent="0.25">
      <c r="C34" s="277" t="s">
        <v>56</v>
      </c>
      <c r="D34" s="278"/>
      <c r="E34" s="42" t="s">
        <v>179</v>
      </c>
      <c r="F34" s="43"/>
      <c r="G34" s="29"/>
      <c r="H34" s="29"/>
      <c r="I34" s="29"/>
      <c r="J34" s="29"/>
    </row>
    <row r="35" spans="3:10" ht="15.75" customHeight="1" x14ac:dyDescent="0.25">
      <c r="C35" s="277" t="s">
        <v>57</v>
      </c>
      <c r="D35" s="278"/>
      <c r="E35" s="42" t="s">
        <v>180</v>
      </c>
      <c r="F35" s="43"/>
      <c r="G35" s="29"/>
      <c r="H35" s="29"/>
      <c r="I35" s="29"/>
      <c r="J35" s="29"/>
    </row>
    <row r="36" spans="3:10" ht="15.75" customHeight="1" x14ac:dyDescent="0.25">
      <c r="C36" s="279"/>
      <c r="D36" s="280"/>
      <c r="E36" s="45"/>
      <c r="F36" s="29"/>
      <c r="G36" s="29"/>
      <c r="H36" s="29"/>
      <c r="I36" s="29"/>
      <c r="J36" s="29"/>
    </row>
    <row r="37" spans="3:10" ht="15.75" customHeight="1" x14ac:dyDescent="0.25"/>
    <row r="38" spans="3:10" ht="15.75" customHeight="1" x14ac:dyDescent="0.25">
      <c r="C38" s="31" t="s">
        <v>174</v>
      </c>
      <c r="D38" s="31" t="s">
        <v>175</v>
      </c>
    </row>
    <row r="39" spans="3:10" ht="15.75" customHeight="1" x14ac:dyDescent="0.25">
      <c r="C39" s="32">
        <v>4</v>
      </c>
      <c r="D39" s="32">
        <v>100</v>
      </c>
    </row>
    <row r="40" spans="3:10" ht="15.75" customHeight="1" x14ac:dyDescent="0.25">
      <c r="C40" s="32">
        <v>3</v>
      </c>
      <c r="D40" s="32">
        <v>94</v>
      </c>
    </row>
    <row r="41" spans="3:10" ht="15.75" customHeight="1" x14ac:dyDescent="0.25">
      <c r="C41" s="32">
        <v>2</v>
      </c>
      <c r="D41" s="32">
        <v>80</v>
      </c>
    </row>
    <row r="42" spans="3:10" ht="15.75" customHeight="1" x14ac:dyDescent="0.25">
      <c r="C42" s="32">
        <v>1</v>
      </c>
      <c r="D42" s="32">
        <v>69</v>
      </c>
    </row>
    <row r="43" spans="3:10" ht="15.75" customHeight="1" x14ac:dyDescent="0.25">
      <c r="C43" s="32">
        <v>0</v>
      </c>
      <c r="D43" s="32">
        <v>0</v>
      </c>
    </row>
    <row r="44" spans="3:10" ht="15.75" customHeight="1" x14ac:dyDescent="0.25"/>
    <row r="45" spans="3:10" ht="15.75" customHeight="1" x14ac:dyDescent="0.25">
      <c r="C45" s="31" t="s">
        <v>53</v>
      </c>
    </row>
    <row r="46" spans="3:10" ht="15.75" customHeight="1" x14ac:dyDescent="0.25">
      <c r="C46" s="32">
        <v>0</v>
      </c>
    </row>
    <row r="47" spans="3:10" ht="15.75" customHeight="1" x14ac:dyDescent="0.25">
      <c r="C47" s="32">
        <v>1</v>
      </c>
    </row>
    <row r="48" spans="3:10" ht="15.75" customHeight="1" x14ac:dyDescent="0.25">
      <c r="C48" s="32">
        <v>2</v>
      </c>
    </row>
    <row r="49" spans="3:3" ht="15.75" customHeight="1" x14ac:dyDescent="0.25">
      <c r="C49" s="32">
        <v>3</v>
      </c>
    </row>
    <row r="50" spans="3:3" ht="15.75" customHeight="1" x14ac:dyDescent="0.25">
      <c r="C50" s="32">
        <v>4</v>
      </c>
    </row>
    <row r="51" spans="3:3" ht="15.75" customHeight="1" x14ac:dyDescent="0.25">
      <c r="C51" s="32"/>
    </row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B6:I6"/>
    <mergeCell ref="L23:M23"/>
    <mergeCell ref="C7:I7"/>
    <mergeCell ref="C8:I8"/>
    <mergeCell ref="C10:I10"/>
    <mergeCell ref="C11:I11"/>
    <mergeCell ref="C12:I12"/>
    <mergeCell ref="C9:I9"/>
    <mergeCell ref="B14:F15"/>
    <mergeCell ref="G14:J14"/>
    <mergeCell ref="C35:D35"/>
    <mergeCell ref="C36:D36"/>
    <mergeCell ref="B16:B19"/>
    <mergeCell ref="C16:E19"/>
    <mergeCell ref="B20:B27"/>
    <mergeCell ref="C20:C25"/>
    <mergeCell ref="D20:E23"/>
    <mergeCell ref="D24:E25"/>
    <mergeCell ref="B28:F28"/>
    <mergeCell ref="C26:E27"/>
    <mergeCell ref="C31:D31"/>
    <mergeCell ref="C32:D32"/>
    <mergeCell ref="C33:D33"/>
    <mergeCell ref="C34:D34"/>
  </mergeCells>
  <pageMargins left="0.56000000000000005" right="0.70866141732283472" top="0.74803149606299213" bottom="0.74803149606299213" header="0" footer="0"/>
  <pageSetup paperSize="9" scale="75" orientation="portrait"/>
  <ignoredErrors>
    <ignoredError sqref="G29 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cp:lastPrinted>2026-02-26T15:32:46Z</cp:lastPrinted>
  <dcterms:created xsi:type="dcterms:W3CDTF">2017-10-24T12:12:20Z</dcterms:created>
  <dcterms:modified xsi:type="dcterms:W3CDTF">2026-03-24T19:53:44Z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