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que SIlva\Desktop\PARA PDF\"/>
    </mc:Choice>
  </mc:AlternateContent>
  <workbookProtection workbookAlgorithmName="SHA-512" workbookHashValue="Wt9JYigfRXG/Li4AaQPAHrRVvwIz0Zpl3uCYBTgntfWr7slBlaw2Re7J6zd9eKPIitDNE+vOvqZwVgvjmIa68A==" workbookSaltValue="ZsVRPWMd8KnNyQ+TIM61Hw==" workbookSpinCount="100000" lockStructure="1"/>
  <bookViews>
    <workbookView xWindow="0" yWindow="0" windowWidth="24000" windowHeight="9030" tabRatio="880" firstSheet="3" activeTab="8"/>
  </bookViews>
  <sheets>
    <sheet name="RESUMEN EJECUTIVO" sheetId="1" r:id="rId1"/>
    <sheet name="INSTITUTOS EDUC. SUPERIOR" sheetId="2" r:id="rId2"/>
    <sheet name="INSTITUTOS Y FUNDACIONES" sheetId="3" r:id="rId3"/>
    <sheet name="MEMORANDOS INTERNACIONALES" sheetId="4" r:id="rId4"/>
    <sheet name="BENEFICIARIOS" sheetId="10" r:id="rId5"/>
    <sheet name="LÍNEA DE TIEMPO" sheetId="5" r:id="rId6"/>
    <sheet name="REGISTRO DE NOVEDADES" sheetId="7" r:id="rId7"/>
    <sheet name="VENCIMIENTOS Y ALERTAS" sheetId="8" r:id="rId8"/>
    <sheet name="CONSOLIDADO" sheetId="12" r:id="rId9"/>
  </sheets>
  <externalReferences>
    <externalReference r:id="rId10"/>
  </externalReferences>
  <definedNames>
    <definedName name="_xlnm._FilterDatabase" localSheetId="1" hidden="1">'INSTITUTOS EDUC. SUPERIOR'!$A$7:$N$7</definedName>
    <definedName name="_xlnm._FilterDatabase" localSheetId="2" hidden="1">'INSTITUTOS Y FUNDACIONES'!$A$7:$L$7</definedName>
    <definedName name="_xlnm._FilterDatabase" localSheetId="5" hidden="1">'LÍNEA DE TIEMPO'!$A$6:$F$6</definedName>
    <definedName name="_xlnm._FilterDatabase" localSheetId="3" hidden="1">'MEMORANDOS INTERNACIONALES'!$A$7:$K$7</definedName>
    <definedName name="_xlnm._FilterDatabase" localSheetId="6" hidden="1">'REGISTRO DE NOVEDADES'!$A$7:$I$7</definedName>
    <definedName name="_xlnm._FilterDatabase" localSheetId="7" hidden="1">'VENCIMIENTOS Y ALERTAS'!$A$7:$G$7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39" i="12" l="1"/>
  <c r="L39" i="12"/>
  <c r="K39" i="12"/>
  <c r="J39" i="12"/>
  <c r="I39" i="12"/>
  <c r="H39" i="12"/>
  <c r="G39" i="12"/>
  <c r="F39" i="12"/>
  <c r="D39" i="12"/>
  <c r="C39" i="12"/>
  <c r="N38" i="12"/>
  <c r="L38" i="12"/>
  <c r="K38" i="12"/>
  <c r="J38" i="12"/>
  <c r="I38" i="12"/>
  <c r="H38" i="12"/>
  <c r="G38" i="12"/>
  <c r="F38" i="12"/>
  <c r="D38" i="12"/>
  <c r="C38" i="12"/>
  <c r="N37" i="12"/>
  <c r="L37" i="12"/>
  <c r="K37" i="12"/>
  <c r="J37" i="12"/>
  <c r="I37" i="12"/>
  <c r="H37" i="12"/>
  <c r="G37" i="12"/>
  <c r="F37" i="12"/>
  <c r="D37" i="12"/>
  <c r="C37" i="12"/>
  <c r="L35" i="12"/>
  <c r="K35" i="12"/>
  <c r="J35" i="12"/>
  <c r="I35" i="12"/>
  <c r="H35" i="12"/>
  <c r="G35" i="12"/>
  <c r="F35" i="12"/>
  <c r="E35" i="12"/>
  <c r="D35" i="12"/>
  <c r="C35" i="12"/>
  <c r="L34" i="12"/>
  <c r="K34" i="12"/>
  <c r="J34" i="12"/>
  <c r="I34" i="12"/>
  <c r="H34" i="12"/>
  <c r="G34" i="12"/>
  <c r="F34" i="12"/>
  <c r="E34" i="12"/>
  <c r="D34" i="12"/>
  <c r="C34" i="12"/>
  <c r="L33" i="12"/>
  <c r="K33" i="12"/>
  <c r="J33" i="12"/>
  <c r="I33" i="12"/>
  <c r="H33" i="12"/>
  <c r="G33" i="12"/>
  <c r="F33" i="12"/>
  <c r="E33" i="12"/>
  <c r="D33" i="12"/>
  <c r="C33" i="12"/>
  <c r="L32" i="12"/>
  <c r="K32" i="12"/>
  <c r="J32" i="12"/>
  <c r="I32" i="12"/>
  <c r="H32" i="12"/>
  <c r="G32" i="12"/>
  <c r="F32" i="12"/>
  <c r="E32" i="12"/>
  <c r="D32" i="12"/>
  <c r="C32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N9" i="12"/>
  <c r="M9" i="12"/>
  <c r="L9" i="12"/>
  <c r="K9" i="12"/>
  <c r="J9" i="12"/>
  <c r="I9" i="12"/>
  <c r="H9" i="12"/>
  <c r="G9" i="12"/>
  <c r="F9" i="12"/>
  <c r="E9" i="12"/>
  <c r="D9" i="12"/>
  <c r="C9" i="12"/>
  <c r="N8" i="12"/>
  <c r="M8" i="12"/>
  <c r="L8" i="12"/>
  <c r="K8" i="12"/>
  <c r="J8" i="12"/>
  <c r="I8" i="12"/>
  <c r="H8" i="12"/>
  <c r="G8" i="12"/>
  <c r="F8" i="12"/>
  <c r="E8" i="12"/>
  <c r="D8" i="12"/>
  <c r="C8" i="12"/>
  <c r="C15" i="1"/>
  <c r="D14" i="1"/>
  <c r="D13" i="1"/>
  <c r="D12" i="1"/>
  <c r="C16" i="10" l="1"/>
  <c r="E18" i="8"/>
  <c r="E17" i="8"/>
  <c r="E16" i="8"/>
  <c r="E15" i="8"/>
  <c r="E14" i="8"/>
  <c r="E13" i="8"/>
  <c r="E12" i="8"/>
  <c r="E11" i="8"/>
  <c r="E10" i="8"/>
  <c r="E9" i="8"/>
  <c r="E8" i="8"/>
  <c r="D25" i="5"/>
</calcChain>
</file>

<file path=xl/sharedStrings.xml><?xml version="1.0" encoding="utf-8"?>
<sst xmlns="http://schemas.openxmlformats.org/spreadsheetml/2006/main" count="691" uniqueCount="348">
  <si>
    <t>RESUMEN EJECUTIVO — CONVENIOS ACTIVOS INAPP</t>
  </si>
  <si>
    <t>Institutos de Educación Superior</t>
  </si>
  <si>
    <t>Institutos / Fundaciones</t>
  </si>
  <si>
    <t>Memorandos Internacionales</t>
  </si>
  <si>
    <t>DETALLE POR CATEGORÍA DE CONVENIO</t>
  </si>
  <si>
    <t>CATEGORÍA</t>
  </si>
  <si>
    <t>CANT.</t>
  </si>
  <si>
    <t>% DEL TOTAL</t>
  </si>
  <si>
    <t>CONVENIO MARCO</t>
  </si>
  <si>
    <t>CONVENIO ESPECÍFICO</t>
  </si>
  <si>
    <t>ESTADO GENERAL</t>
  </si>
  <si>
    <t>OBSERVACIONES</t>
  </si>
  <si>
    <t>Activos</t>
  </si>
  <si>
    <t>—</t>
  </si>
  <si>
    <t>TOTAL</t>
  </si>
  <si>
    <t>CONVENIOS ACTIVOS — INSTITUTOS DE EDUCACIÓN SUPERIOR PARAGUAYAS</t>
  </si>
  <si>
    <t>Observación: Los beneficios previstos en el marco de los Convenios de Cooperación Interinstitucional consisten exclusivamente en descuentos arancelarios otorgados por las Instituciones de Educación Superior, conforme a los convenios suscritos. En ningún caso implican la asignación, transferencia o utilización de recursos públicos.</t>
  </si>
  <si>
    <t>N°</t>
  </si>
  <si>
    <t>DENOMINACIÓN DE LA INSTITUCIÓN</t>
  </si>
  <si>
    <t>SIGLA</t>
  </si>
  <si>
    <t>FECHA DE FIRMA</t>
  </si>
  <si>
    <t>INICIO VIGENCIA</t>
  </si>
  <si>
    <t>FIN VIGENCIA</t>
  </si>
  <si>
    <t>TIPO RENOVACIÓN</t>
  </si>
  <si>
    <t>NIVEL ACADÉMICO</t>
  </si>
  <si>
    <t>SEDE CENTRAL</t>
  </si>
  <si>
    <t>ALCANCE</t>
  </si>
  <si>
    <t>RESUMEN DE BENEFICIOS</t>
  </si>
  <si>
    <t>BENEFICIOS FAMILIARES</t>
  </si>
  <si>
    <t>CONTACTO</t>
  </si>
  <si>
    <t>VER CONVENIO</t>
  </si>
  <si>
    <t>UNIVERSIDAD TÉCNICA DE COMERCIALIZACIÓN Y DESARROLLO</t>
  </si>
  <si>
    <t>UTCD</t>
  </si>
  <si>
    <t>27/04/2006</t>
  </si>
  <si>
    <t>23/01/2024</t>
  </si>
  <si>
    <t>23/01/2029</t>
  </si>
  <si>
    <t>R.A.</t>
  </si>
  <si>
    <t>Grado / Postgrado / Ed. Básica y Media</t>
  </si>
  <si>
    <t>Fernando de la Mora / Virtual</t>
  </si>
  <si>
    <t>Nacional</t>
  </si>
  <si>
    <t>Grado: 25% dto. cuotas, 100% dto. matrícula y examen ordinario. Postgrado: 25% dto., 50% matrícula.</t>
  </si>
  <si>
    <t>Hijos/as y cónyuge</t>
  </si>
  <si>
    <t>secretariageneral@utcd.edu.py</t>
  </si>
  <si>
    <t>📄 Ver Acuerdo</t>
  </si>
  <si>
    <t>UNIVERSIDAD DE LA INTEGRACIÓN DE LAS AMÉRICAS</t>
  </si>
  <si>
    <t>UNIDA</t>
  </si>
  <si>
    <t>06/12/2006</t>
  </si>
  <si>
    <t>13/08/2024</t>
  </si>
  <si>
    <t>13/08/2029</t>
  </si>
  <si>
    <t>Grado / Postgrado</t>
  </si>
  <si>
    <t>Asunción / Virtual</t>
  </si>
  <si>
    <t>Grado a distancia: 50% dto. Postgrado a distancia: 50% dto., matrícula exonerada. 3 becas completas/semestre.</t>
  </si>
  <si>
    <t>Cónyuge, padres e hijos</t>
  </si>
  <si>
    <t>info@unida.edu.py</t>
  </si>
  <si>
    <t>UNIVERSIDAD TECNOLÓGICA INTERCONTINENTAL</t>
  </si>
  <si>
    <t>UTIC</t>
  </si>
  <si>
    <t>22/02/2007</t>
  </si>
  <si>
    <t>22/02/2022</t>
  </si>
  <si>
    <t>22/02/2027</t>
  </si>
  <si>
    <t>Matrícula: 1.er curso exonerada. Grado: 30% dto. cuotas. Familiares: 25%.</t>
  </si>
  <si>
    <t>Hijos/as, cónyuge, hermanos/as, padres</t>
  </si>
  <si>
    <t>floraninfa@hotmail.com</t>
  </si>
  <si>
    <t>📄 Ver Convenio</t>
  </si>
  <si>
    <t>UNIVERSIDAD IBEROAMERICANA</t>
  </si>
  <si>
    <t>UNIBE</t>
  </si>
  <si>
    <t>28/02/2007</t>
  </si>
  <si>
    <t>18/04/2024</t>
  </si>
  <si>
    <t>18/04/2029</t>
  </si>
  <si>
    <t>Grado (Asunción): 30% dto. Grado (San Lorenzo): 20% dto. Postgrado: 20%.</t>
  </si>
  <si>
    <t>rrii@unibe.edu.py</t>
  </si>
  <si>
    <t>UNIVERSIDAD AUTÓNOMA SAN SEBASTIÁN</t>
  </si>
  <si>
    <t>UASS</t>
  </si>
  <si>
    <t>24/03/2008</t>
  </si>
  <si>
    <t>22/08/2024</t>
  </si>
  <si>
    <t>22/08/2029</t>
  </si>
  <si>
    <t>San Lorenzo</t>
  </si>
  <si>
    <t>50% dto. matrícula exonerada (Educación, Derecho). 25% Cs. Económicas. Medicina: 15%.</t>
  </si>
  <si>
    <t>No aplica</t>
  </si>
  <si>
    <t>uass@sansebastian.edu.py</t>
  </si>
  <si>
    <t>UNIVERSIDAD METROPOLITANA DE ASUNCIÓN</t>
  </si>
  <si>
    <t>UMA</t>
  </si>
  <si>
    <t>25/05/2011</t>
  </si>
  <si>
    <t>25/05/2021</t>
  </si>
  <si>
    <t>25/05/2026</t>
  </si>
  <si>
    <t>1.ª Matrícula exonerada. Grado: hasta 40% dto. Postgrado: hasta 20% dto.</t>
  </si>
  <si>
    <t>Cónyuge, padres, hijos y nietos</t>
  </si>
  <si>
    <t>recepcion@uma.edu.py</t>
  </si>
  <si>
    <t>UNIVERSIDAD CENTRAL DEL PARAGUAY</t>
  </si>
  <si>
    <t>UCPy</t>
  </si>
  <si>
    <t>13/02/2012</t>
  </si>
  <si>
    <t>13/02/2022</t>
  </si>
  <si>
    <t>13/02/2027</t>
  </si>
  <si>
    <t>Asunción</t>
  </si>
  <si>
    <t>Departamental</t>
  </si>
  <si>
    <t>Hasta 30% dto. en grado y postgrado. Beca 1.er año con bachillerato 5 absoluto.</t>
  </si>
  <si>
    <t>Hijos/as, cónyuge y padres</t>
  </si>
  <si>
    <t>infocentralpy@gmail.com</t>
  </si>
  <si>
    <t>UNIVERSIDAD INTERAMERICANA</t>
  </si>
  <si>
    <t>INTERAMERICANA</t>
  </si>
  <si>
    <t>03/05/2013</t>
  </si>
  <si>
    <t>03/05/2023</t>
  </si>
  <si>
    <t>03/05/2028</t>
  </si>
  <si>
    <t>Matrícula y derecho de examen exonerados. Dpto. Central: 40% dto. Interior: 50%.</t>
  </si>
  <si>
    <t>info@interamericana.edu.py</t>
  </si>
  <si>
    <t>UNIVERSIDAD COLUMBIA DEL PARAGUAY</t>
  </si>
  <si>
    <t>COLUMBIA</t>
  </si>
  <si>
    <t>25/06/2013</t>
  </si>
  <si>
    <t>09/04/2024</t>
  </si>
  <si>
    <t>09/04/2029</t>
  </si>
  <si>
    <t>1.er curso: 100% dto. matrícula. Sedes centrales: 15% dto. cuota puntual.</t>
  </si>
  <si>
    <t>Hijos/as</t>
  </si>
  <si>
    <t>jorge.torres@columbia.edu.py</t>
  </si>
  <si>
    <t>ATENEO DE LENGUA Y CULTURA GUARANÍ</t>
  </si>
  <si>
    <t>ATENEO</t>
  </si>
  <si>
    <t>07/05/2014</t>
  </si>
  <si>
    <t>27/12/2024</t>
  </si>
  <si>
    <t>27/12/2029</t>
  </si>
  <si>
    <t>Fernando de la Mora</t>
  </si>
  <si>
    <t>Matrícula: 100% dto. Cuota: 50% dto. Aplica solo para primer ingreso.</t>
  </si>
  <si>
    <t>huber_marecos@hotmail.com</t>
  </si>
  <si>
    <t>UNIVERSIDAD CATÓLICA NUESTRA SEÑORA DE LA ASUNCIÓN</t>
  </si>
  <si>
    <t>UCA</t>
  </si>
  <si>
    <t>12/08/2015</t>
  </si>
  <si>
    <t>12/08/2020</t>
  </si>
  <si>
    <t>12/08/2025</t>
  </si>
  <si>
    <t>Grado</t>
  </si>
  <si>
    <t>Campus Asunción</t>
  </si>
  <si>
    <t>20% dto. en carreras de grado de todas las facultades en sede Asunción.</t>
  </si>
  <si>
    <t>mesa.de.entrada.rectorado@uc.edu.py</t>
  </si>
  <si>
    <t>UNIVERSIDAD MARÍA SERRANA</t>
  </si>
  <si>
    <t>UMS</t>
  </si>
  <si>
    <t>02/03/2017</t>
  </si>
  <si>
    <t>12/05/2022</t>
  </si>
  <si>
    <t>12/05/2027</t>
  </si>
  <si>
    <t>30% dto. cuotas. 50% exoneración aranceles de convalidación. No aplica a Medicina.</t>
  </si>
  <si>
    <t>secretariageneral@serrana.edu.py</t>
  </si>
  <si>
    <t>UNIVERSIDAD SAN IGNACIO DE LOYOLA</t>
  </si>
  <si>
    <t>USIL</t>
  </si>
  <si>
    <t>11/02/2019</t>
  </si>
  <si>
    <t>19/02/2025</t>
  </si>
  <si>
    <t>Capital</t>
  </si>
  <si>
    <t>Matrícula 1.er ingreso exonerada. CPEL: 20% pago contado. Mañana/tarde: 10%.</t>
  </si>
  <si>
    <t>Cónyuge e hijos/as</t>
  </si>
  <si>
    <t>jjou@usil.edu.py</t>
  </si>
  <si>
    <t>UNIVERSIDAD SAN LORENZO</t>
  </si>
  <si>
    <t>UNISAL</t>
  </si>
  <si>
    <t>18/06/2020</t>
  </si>
  <si>
    <t>Vigente</t>
  </si>
  <si>
    <t>San Lorenzo / Virtual</t>
  </si>
  <si>
    <t>20% dto. cuota mensual. 25% dto. pago anual contado.</t>
  </si>
  <si>
    <t>info@unisal.edu.py</t>
  </si>
  <si>
    <t>UNIVERSIDAD AUTÓNOMA DEL PARAGUAY</t>
  </si>
  <si>
    <t>UAP</t>
  </si>
  <si>
    <t>25/06/2020</t>
  </si>
  <si>
    <t>29/08/2024</t>
  </si>
  <si>
    <t>29/08/2029</t>
  </si>
  <si>
    <t>Central</t>
  </si>
  <si>
    <t>Matrícula exonerada. Grado/Tecnicatura: 20% dto. Postgrado: 10%.</t>
  </si>
  <si>
    <t>info@uap.edu.py</t>
  </si>
  <si>
    <t>UNIVERSIDAD AUTÓNOMA DE ENCARNACIÓN</t>
  </si>
  <si>
    <t>UNAE</t>
  </si>
  <si>
    <t>15/07/2021</t>
  </si>
  <si>
    <t>04/10/2024</t>
  </si>
  <si>
    <t>04/10/2029</t>
  </si>
  <si>
    <t>Encarnación</t>
  </si>
  <si>
    <t>10% dto. en todos los programas académicos.</t>
  </si>
  <si>
    <t>sec_rectorado@unae.edu.py</t>
  </si>
  <si>
    <t>UNIVERSIDAD AMERICANA</t>
  </si>
  <si>
    <t>AMERICANA</t>
  </si>
  <si>
    <t>20/10/2021</t>
  </si>
  <si>
    <t>25/07/2025</t>
  </si>
  <si>
    <t>25/07/2030</t>
  </si>
  <si>
    <t>15% dto. en las cuotas de todas las carreras.</t>
  </si>
  <si>
    <t>irina.barua@americana.edu.py</t>
  </si>
  <si>
    <t>UNIVERSIDAD GRAN ASUNCIÓN</t>
  </si>
  <si>
    <t>UNIGRAN</t>
  </si>
  <si>
    <t>07/04/2022</t>
  </si>
  <si>
    <t>26/09/2024</t>
  </si>
  <si>
    <t>26/09/2029</t>
  </si>
  <si>
    <t>Capiatá</t>
  </si>
  <si>
    <t>20% dto. cuotas mensuales. Matrícula exonerada. No aplica a Medicina.</t>
  </si>
  <si>
    <t>info@unigran.edu.py</t>
  </si>
  <si>
    <t>UNIVERSIDAD AUTÓNOMA DE ASUNCIÓN</t>
  </si>
  <si>
    <t>UAA</t>
  </si>
  <si>
    <t>30/06/2023</t>
  </si>
  <si>
    <t>06/11/2024</t>
  </si>
  <si>
    <t>06/11/2029</t>
  </si>
  <si>
    <t>Grado (1.er año): 30% dto. Postgrado: 15%. Condicionado a aprobación de materias.</t>
  </si>
  <si>
    <t>framos@uaa.edu.py</t>
  </si>
  <si>
    <t>UNIVERSIDAD DEL SOL</t>
  </si>
  <si>
    <t>UNADES</t>
  </si>
  <si>
    <t>31/07/2023</t>
  </si>
  <si>
    <t>31/07/2028</t>
  </si>
  <si>
    <t>Sí</t>
  </si>
  <si>
    <t>info@unades.edu.py</t>
  </si>
  <si>
    <t>INSTITUTO DESARROLLO</t>
  </si>
  <si>
    <t>ID</t>
  </si>
  <si>
    <t>11/08/2023</t>
  </si>
  <si>
    <t>11/08/2026</t>
  </si>
  <si>
    <t>20% dto. en programas académicos y profesionales.</t>
  </si>
  <si>
    <t>desarrollo@desarrollo.edu.py</t>
  </si>
  <si>
    <t>UNIVERSIDAD DEL CONO SUR DE LAS AMÉRICAS</t>
  </si>
  <si>
    <t>UCSA</t>
  </si>
  <si>
    <t>26/08/2024</t>
  </si>
  <si>
    <t>26/08/2029</t>
  </si>
  <si>
    <t>Grado: 20% dto. cuotas. Centro Tecnológico: 10%. Postgrado por grupos: 5-10%.</t>
  </si>
  <si>
    <t>Sí (1.er grado consanguineidad)</t>
  </si>
  <si>
    <t>avelazquez@ucsa.edu.py</t>
  </si>
  <si>
    <t>UNIVERSIDAD DE DESARROLLO SUSTENTABLE</t>
  </si>
  <si>
    <t>UDS</t>
  </si>
  <si>
    <t>24/06/2025</t>
  </si>
  <si>
    <t>24/06/2030</t>
  </si>
  <si>
    <t>Según términos del convenio suscrito el 24 de junio de 2025.</t>
  </si>
  <si>
    <t>cinthia.ocampos@udsvirtual.edu.py</t>
  </si>
  <si>
    <t>CONVENIOS ACTIVOS — INSTITUTOS, FUNDACIONES Y CENTROS</t>
  </si>
  <si>
    <t>DENOMINACIÓN</t>
  </si>
  <si>
    <t>NIVEL / TIPO</t>
  </si>
  <si>
    <t>DESCRIPCIÓN DE BENEFICIOS</t>
  </si>
  <si>
    <t>FUNDACIÓN UNIVERSITARIA IBEROAMERICANA</t>
  </si>
  <si>
    <t>FUNIBER</t>
  </si>
  <si>
    <t>10/04/2013</t>
  </si>
  <si>
    <t>10/04/2023</t>
  </si>
  <si>
    <t>10/04/2028</t>
  </si>
  <si>
    <t>Postgrado</t>
  </si>
  <si>
    <t>Becas de hasta el 70% en programas de postgrado (institución internacional).</t>
  </si>
  <si>
    <t>ASOCIACIÓN PARAGUAYA DE RECURSOS HUMANOS</t>
  </si>
  <si>
    <t>APARH</t>
  </si>
  <si>
    <t>16/08/2016</t>
  </si>
  <si>
    <t>16/08/2020</t>
  </si>
  <si>
    <t>16/08/2025</t>
  </si>
  <si>
    <t>Cursos de Capacitación</t>
  </si>
  <si>
    <t>Descuentos especiales en actividades académicas para servidores públicos.</t>
  </si>
  <si>
    <t>CENTRO DE INFORMACIÓN Y RECURSOS PARA EL DESARROLLO</t>
  </si>
  <si>
    <t>CIRD</t>
  </si>
  <si>
    <t>11/07/2019</t>
  </si>
  <si>
    <t>11/07/2022</t>
  </si>
  <si>
    <t>11/07/2026</t>
  </si>
  <si>
    <t>Tecnicatura Superior / Cursos</t>
  </si>
  <si>
    <t>Descuento de hasta 20% en ofertas académicas. ONG sin fines de lucro, fundada en 1988.</t>
  </si>
  <si>
    <t>INSTITUTO TÉCNICO SUPERIOR RENÉ CASSIN</t>
  </si>
  <si>
    <t>ITSRC</t>
  </si>
  <si>
    <t>25/11/2022</t>
  </si>
  <si>
    <t>25/11/2026</t>
  </si>
  <si>
    <t>20% de descuento en programas académicos y profesionales.</t>
  </si>
  <si>
    <t>MEMORANDOS DE ENTENDIMIENTO — INSTITUCIONES INTERNACIONALES</t>
  </si>
  <si>
    <t>Observación: Los Memorandos de Entendimiento suscritos con instituciones internacionales no son jurídicamente vinculantes ni generan obligaciones en el ámbito del Derecho Internacional.</t>
  </si>
  <si>
    <t>INSTITUCIÓN / ENTIDAD</t>
  </si>
  <si>
    <t>PAÍS</t>
  </si>
  <si>
    <t>AÑO DE FIRMA</t>
  </si>
  <si>
    <t>VIGENCIA</t>
  </si>
  <si>
    <t>ÁMBITO DE COOPERACIÓN</t>
  </si>
  <si>
    <t>TIPO DE ACUERDO</t>
  </si>
  <si>
    <t>CONTACTO / INSTITUCIÓN</t>
  </si>
  <si>
    <t>VER MEMORANDO</t>
  </si>
  <si>
    <t>INSTITUTO NACIONAL DE LA ADMINISTRACIÓN PÚBLICA — ESPAÑA</t>
  </si>
  <si>
    <t>INAP</t>
  </si>
  <si>
    <t>España</t>
  </si>
  <si>
    <t>Gobierno electrónico, gestión de información pública, formación de directivos públicos, intercambio de buenas prácticas.</t>
  </si>
  <si>
    <t>Madrid, España</t>
  </si>
  <si>
    <t>Memorando de Entendimiento</t>
  </si>
  <si>
    <t>www.inap.es</t>
  </si>
  <si>
    <t>📄 Ver Memorando</t>
  </si>
  <si>
    <t>ESCUELA SUPERIOR DE INNOVACIÓN EN LA ADMINISTRACIÓN PÚBLICA</t>
  </si>
  <si>
    <t>ESIAP</t>
  </si>
  <si>
    <t>El Salvador</t>
  </si>
  <si>
    <t>Cooperación en capacitación y formación en administración pública, intercambio de experiencias y metodologías.</t>
  </si>
  <si>
    <t>www.esiap.gob.sv</t>
  </si>
  <si>
    <t>ESCUELA NACIONAL DE ADMINISTRACIÓN PÚBLICA — BRASIL</t>
  </si>
  <si>
    <t>ENAP</t>
  </si>
  <si>
    <t>Brasil</t>
  </si>
  <si>
    <t>Formación y capacitación de servidores públicos, intercambio de programas educativos, cooperación técnica.</t>
  </si>
  <si>
    <t>Brasilia, Brasil</t>
  </si>
  <si>
    <t>www.enap.gov.br</t>
  </si>
  <si>
    <t>LÍNEA DE TIEMPO — FIRMA DE CONVENIOS Y ACUERDOS</t>
  </si>
  <si>
    <t>AÑO</t>
  </si>
  <si>
    <t>INSTITUCIONES FIRMANTES</t>
  </si>
  <si>
    <t>TIPO</t>
  </si>
  <si>
    <t>CANTIDAD DE FIRMAS</t>
  </si>
  <si>
    <t>ACUMULADO</t>
  </si>
  <si>
    <t>UTCD; UNIDA</t>
  </si>
  <si>
    <t>IES</t>
  </si>
  <si>
    <t>UTIC; UNIBE</t>
  </si>
  <si>
    <t>INTERAMERICANA; COLUMBIA; FUNIBER</t>
  </si>
  <si>
    <t>IES / Fund.</t>
  </si>
  <si>
    <t>UCA; INAP-España</t>
  </si>
  <si>
    <t>IES / Memo.</t>
  </si>
  <si>
    <t>Fund.</t>
  </si>
  <si>
    <t>USIL; CIRD</t>
  </si>
  <si>
    <t>UNISAL; UAP</t>
  </si>
  <si>
    <t>UNAE; AMERICANA</t>
  </si>
  <si>
    <t>UNIGRAN; ITSRC</t>
  </si>
  <si>
    <t>UAA; UNADES; ID</t>
  </si>
  <si>
    <t>UCSA; ENAP-Brasil</t>
  </si>
  <si>
    <t>UDS; ESIAP-El Salvador</t>
  </si>
  <si>
    <t>REGISTRO DE BENEFICIARIOS — DESCUENTOS ARANCELARIOS Y BENEFICIOS ACADÉMICOS</t>
  </si>
  <si>
    <t>PERÍODO</t>
  </si>
  <si>
    <t>BENEFICIARIOS</t>
  </si>
  <si>
    <t>OBSERVACIONES / FUENTE</t>
  </si>
  <si>
    <t>Anual</t>
  </si>
  <si>
    <t>1.er Semestre</t>
  </si>
  <si>
    <t>Dato parcial</t>
  </si>
  <si>
    <t>TOTAL HISTÓRICO</t>
  </si>
  <si>
    <t>REGISTRO DE NOVEDADES — HISTORIAL DE CAMBIOS Y EVENTOS EN CONVENIOS</t>
  </si>
  <si>
    <t>📋  Instrucciones: Registre aquí toda novedad relevante: renovaciones, vencimientos, modificaciones, nuevas firmas, rescisiones o cualquier cambio en el estado de los convenios.</t>
  </si>
  <si>
    <t>FECHA</t>
  </si>
  <si>
    <t>INSTITUCIÓN</t>
  </si>
  <si>
    <t>TIPO DE NOVEDAD</t>
  </si>
  <si>
    <t>DESCRIPCIÓN DETALLADA</t>
  </si>
  <si>
    <t>ACCIÓN REALIZADA</t>
  </si>
  <si>
    <t>PRÓXIMO PASO</t>
  </si>
  <si>
    <t>RESPONSABLE</t>
  </si>
  <si>
    <t>ESTADO</t>
  </si>
  <si>
    <t>Pendiente</t>
  </si>
  <si>
    <t>Renovación</t>
  </si>
  <si>
    <t>CONTROL DE VENCIMIENTOS Y ALERTAS DE RENOVACIÓN</t>
  </si>
  <si>
    <t>⚠️  Esta pestaña consolida los convenios con vencimiento próximo o ya vencidos. Actualice la columna 'Estado Actual' conforme se gestionen las renovaciones.</t>
  </si>
  <si>
    <t>FECHA VENCIMIENTO</t>
  </si>
  <si>
    <t>DÍAS AL VENCIMIENTO</t>
  </si>
  <si>
    <t>ESTADO ACTUAL</t>
  </si>
  <si>
    <t>GESTOR RESPONSABLE</t>
  </si>
  <si>
    <t>Gestionar renovación</t>
  </si>
  <si>
    <t>23</t>
  </si>
  <si>
    <t>4</t>
  </si>
  <si>
    <t>3</t>
  </si>
  <si>
    <t>30</t>
  </si>
  <si>
    <t>MINISTERIO DE ECONOMÍA Y FINANZAS</t>
  </si>
  <si>
    <t>Viceministerio de Capital Humano y Gestión Organizacional</t>
  </si>
  <si>
    <t>INSTITUTO NACIONAL DE LA ADMINISTRACIÓN PÚBLICA — INAPP</t>
  </si>
  <si>
    <t>Dirección General de Formación para el Desarrollo</t>
  </si>
  <si>
    <t xml:space="preserve">INSTITUTOS DE EDUCACION SUPERIOR PARAGUAYAS </t>
  </si>
  <si>
    <t>INSTITUTOS /
FUNDACIONES</t>
  </si>
  <si>
    <t xml:space="preserve">MEMORANDOS
INTERNACIONALES - Escuelas Admin Publica </t>
  </si>
  <si>
    <t>TOTAL GENERAL
DE ACUERDOS</t>
  </si>
  <si>
    <t xml:space="preserve">Institutos de Educ. Superior Paraguayas </t>
  </si>
  <si>
    <t>14</t>
  </si>
  <si>
    <t>0</t>
  </si>
  <si>
    <t>100%</t>
  </si>
  <si>
    <t>CONVENIOS CONSOLIDADOS — VISTA UNIFICADA DE TODOS LOS ACUERDOS VIGENTES</t>
  </si>
  <si>
    <t>📌  Esta pestaña se actualiza automáticamente a partir de las tablas fuente. Para registrar un nuevo convenio, ingréselo directamente en la pestaña correspondiente (INSTITUTOS EDUC. SUPERIOR, INSTITUTOS Y FUNDACIONES o MEMORANDOS INTERNACIONALES). No editar esta hoja manualmente.</t>
  </si>
  <si>
    <t>FIN VIGENCIA / VIGENCIA</t>
  </si>
  <si>
    <t>TIPO ACUERDO / RENOVACIÓN</t>
  </si>
  <si>
    <t>NIVEL / ÁMBITO</t>
  </si>
  <si>
    <t>ALCANCE / PAÍS</t>
  </si>
  <si>
    <t>RESUMEN DE BENEFICIOS / ÁMBITO DE COOPERACIÓN</t>
  </si>
  <si>
    <t>▸  Institutos / Fundaciones  (4 acuerdos)</t>
  </si>
  <si>
    <t>▸  Memorandos Internacionales  (3 acuerdos)</t>
  </si>
  <si>
    <t>TOTAL: 30 convenios y acuerdos vigentes</t>
  </si>
  <si>
    <t>Dpto.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</si>
</sst>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&quot;%&quot;"/>
  </numFmts>
  <fonts count="28" x14ac:knownFonts="1">
    <font>
      <sz val="11"/>
      <color theme="1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b/>
      <sz val="13"/>
      <color rgb="FFFFFFFF"/>
      <name val="Arial"/>
      <family val="2"/>
    </font>
    <font>
      <sz val="9"/>
      <color rgb="FF1F1F1F"/>
      <name val="Arial"/>
      <family val="2"/>
    </font>
    <font>
      <b/>
      <sz val="9"/>
      <color rgb="FF1F1F1F"/>
      <name val="Arial"/>
      <family val="2"/>
    </font>
    <font>
      <i/>
      <sz val="8"/>
      <color rgb="FF595959"/>
      <name val="Arial"/>
      <family val="2"/>
    </font>
    <font>
      <i/>
      <sz val="9"/>
      <color rgb="FF1F3864"/>
      <name val="Arial"/>
      <family val="2"/>
    </font>
    <font>
      <i/>
      <sz val="9"/>
      <color rgb="FFC00000"/>
      <name val="Arial"/>
      <family val="2"/>
    </font>
    <font>
      <u/>
      <sz val="11"/>
      <color theme="10"/>
      <name val="Calibri"/>
      <family val="2"/>
      <charset val="1"/>
    </font>
    <font>
      <b/>
      <sz val="24"/>
      <color rgb="FF1F5C99"/>
      <name val="Calibri"/>
      <family val="2"/>
    </font>
    <font>
      <b/>
      <sz val="24"/>
      <color rgb="FF3A8C6E"/>
      <name val="Calibri"/>
      <family val="2"/>
    </font>
    <font>
      <b/>
      <sz val="24"/>
      <color rgb="FFD4701A"/>
      <name val="Calibri"/>
      <family val="2"/>
    </font>
    <font>
      <b/>
      <sz val="24"/>
      <color rgb="FFC9A227"/>
      <name val="Calibri"/>
      <family val="2"/>
    </font>
    <font>
      <b/>
      <sz val="14"/>
      <color theme="0"/>
      <name val="Calibri"/>
      <family val="2"/>
    </font>
    <font>
      <i/>
      <sz val="11"/>
      <color theme="0"/>
      <name val="Calibri"/>
      <family val="2"/>
    </font>
    <font>
      <b/>
      <sz val="13"/>
      <color theme="0"/>
      <name val="Calibri"/>
      <family val="2"/>
    </font>
    <font>
      <i/>
      <sz val="12"/>
      <color rgb="FF1A3A5C"/>
      <name val="Calibri"/>
      <family val="2"/>
    </font>
    <font>
      <b/>
      <sz val="15"/>
      <color rgb="FFFFFFFF"/>
      <name val="Calibri"/>
      <family val="2"/>
    </font>
    <font>
      <b/>
      <sz val="8"/>
      <color rgb="FFFFFFFF"/>
      <name val="Calibri"/>
      <family val="2"/>
    </font>
    <font>
      <b/>
      <sz val="11"/>
      <color rgb="FFFFFFFF"/>
      <name val="Calibri"/>
      <family val="2"/>
    </font>
    <font>
      <b/>
      <sz val="9"/>
      <color rgb="FFFFFFFF"/>
      <name val="Calibri"/>
      <family val="2"/>
    </font>
    <font>
      <sz val="9"/>
      <color rgb="FF1A1A2E"/>
      <name val="Calibri"/>
      <family val="2"/>
    </font>
    <font>
      <sz val="9"/>
      <color rgb="FF1E8449"/>
      <name val="Calibri"/>
      <family val="2"/>
    </font>
    <font>
      <sz val="9"/>
      <color rgb="FF1F3864"/>
      <name val="Arial"/>
      <family val="2"/>
    </font>
    <font>
      <sz val="9"/>
      <color rgb="FF375623"/>
      <name val="Arial"/>
      <family val="2"/>
    </font>
    <font>
      <sz val="9"/>
      <color rgb="FFC55A1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0066CC"/>
      </patternFill>
    </fill>
    <fill>
      <patternFill patternType="solid">
        <fgColor rgb="FF375623"/>
        <bgColor rgb="FF595959"/>
      </patternFill>
    </fill>
    <fill>
      <patternFill patternType="solid">
        <fgColor rgb="FFC55A11"/>
        <bgColor rgb="FF993300"/>
      </patternFill>
    </fill>
    <fill>
      <patternFill patternType="solid">
        <fgColor rgb="FFF2F2F2"/>
        <bgColor rgb="FFE2EFDA"/>
      </patternFill>
    </fill>
    <fill>
      <patternFill patternType="solid">
        <fgColor rgb="FFBDD7EE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FFF2CC"/>
        <bgColor rgb="FFFCE4D6"/>
      </patternFill>
    </fill>
    <fill>
      <patternFill patternType="solid">
        <fgColor rgb="FFFCE4D6"/>
        <bgColor rgb="FFFFF2CC"/>
      </patternFill>
    </fill>
    <fill>
      <patternFill patternType="solid">
        <fgColor rgb="FFFFFFFF"/>
      </patternFill>
    </fill>
    <fill>
      <patternFill patternType="solid">
        <fgColor rgb="FFD6E4F0"/>
      </patternFill>
    </fill>
    <fill>
      <patternFill patternType="solid">
        <fgColor rgb="FF1A3A5C"/>
      </patternFill>
    </fill>
    <fill>
      <patternFill patternType="solid">
        <fgColor rgb="FF1F5C99"/>
      </patternFill>
    </fill>
    <fill>
      <patternFill patternType="solid">
        <fgColor rgb="FF3A8C6E"/>
      </patternFill>
    </fill>
    <fill>
      <patternFill patternType="solid">
        <fgColor rgb="FFD4701A"/>
      </patternFill>
    </fill>
    <fill>
      <patternFill patternType="solid">
        <fgColor rgb="FFC9A227"/>
      </patternFill>
    </fill>
  </fills>
  <borders count="15">
    <border>
      <left/>
      <right/>
      <top/>
      <bottom/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rgb="FFC5D3E0"/>
      </left>
      <right style="thin">
        <color rgb="FFC5D3E0"/>
      </right>
      <top style="thin">
        <color rgb="FFC5D3E0"/>
      </top>
      <bottom style="thin">
        <color rgb="FFC5D3E0"/>
      </bottom>
      <diagonal/>
    </border>
    <border>
      <left style="thin">
        <color rgb="FFC5D3E0"/>
      </left>
      <right/>
      <top style="thin">
        <color rgb="FFC5D3E0"/>
      </top>
      <bottom style="thin">
        <color rgb="FFC5D3E0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5D3E0"/>
      </left>
      <right/>
      <top/>
      <bottom style="thin">
        <color rgb="FFC5D3E0"/>
      </bottom>
      <diagonal/>
    </border>
    <border>
      <left/>
      <right/>
      <top/>
      <bottom style="thin">
        <color rgb="FFC5D3E0"/>
      </bottom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/>
      <top/>
      <bottom style="thin">
        <color rgb="FFA9A9A9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/>
    <xf numFmtId="0" fontId="5" fillId="7" borderId="2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left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11" fillId="11" borderId="5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0" fontId="13" fillId="11" borderId="5" xfId="0" applyFont="1" applyFill="1" applyBorder="1" applyAlignment="1">
      <alignment horizontal="center" vertical="center"/>
    </xf>
    <xf numFmtId="0" fontId="14" fillId="11" borderId="6" xfId="0" applyFont="1" applyFill="1" applyBorder="1" applyAlignment="1">
      <alignment horizontal="center" vertical="center"/>
    </xf>
    <xf numFmtId="0" fontId="10" fillId="12" borderId="5" xfId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0" fillId="0" borderId="8" xfId="0" applyBorder="1" applyAlignment="1"/>
    <xf numFmtId="0" fontId="20" fillId="14" borderId="5" xfId="0" applyFont="1" applyFill="1" applyBorder="1" applyAlignment="1">
      <alignment horizontal="center" vertical="center" wrapText="1"/>
    </xf>
    <xf numFmtId="0" fontId="20" fillId="15" borderId="5" xfId="0" applyFont="1" applyFill="1" applyBorder="1" applyAlignment="1">
      <alignment horizontal="center" vertical="center" wrapText="1"/>
    </xf>
    <xf numFmtId="0" fontId="20" fillId="16" borderId="5" xfId="0" applyFont="1" applyFill="1" applyBorder="1" applyAlignment="1">
      <alignment horizontal="center" vertical="center" wrapText="1"/>
    </xf>
    <xf numFmtId="0" fontId="20" fillId="17" borderId="6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22" fillId="13" borderId="5" xfId="0" applyFont="1" applyFill="1" applyBorder="1" applyAlignment="1">
      <alignment horizontal="center" vertical="center" wrapText="1"/>
    </xf>
    <xf numFmtId="0" fontId="23" fillId="12" borderId="5" xfId="0" applyFont="1" applyFill="1" applyBorder="1" applyAlignment="1">
      <alignment horizontal="left" vertical="center" wrapText="1"/>
    </xf>
    <xf numFmtId="0" fontId="23" fillId="12" borderId="5" xfId="0" applyFont="1" applyFill="1" applyBorder="1" applyAlignment="1">
      <alignment horizontal="center" vertical="center" wrapText="1"/>
    </xf>
    <xf numFmtId="164" fontId="23" fillId="12" borderId="5" xfId="0" applyNumberFormat="1" applyFont="1" applyFill="1" applyBorder="1" applyAlignment="1">
      <alignment horizontal="center" vertical="center"/>
    </xf>
    <xf numFmtId="0" fontId="24" fillId="12" borderId="5" xfId="0" applyFont="1" applyFill="1" applyBorder="1" applyAlignment="1">
      <alignment horizontal="center" vertical="center"/>
    </xf>
    <xf numFmtId="0" fontId="23" fillId="11" borderId="5" xfId="0" applyFont="1" applyFill="1" applyBorder="1" applyAlignment="1">
      <alignment horizontal="left" vertical="center" wrapText="1"/>
    </xf>
    <xf numFmtId="0" fontId="23" fillId="11" borderId="5" xfId="0" applyFont="1" applyFill="1" applyBorder="1" applyAlignment="1">
      <alignment horizontal="center" vertical="center" wrapText="1"/>
    </xf>
    <xf numFmtId="164" fontId="23" fillId="11" borderId="5" xfId="0" applyNumberFormat="1" applyFont="1" applyFill="1" applyBorder="1" applyAlignment="1">
      <alignment horizontal="center" vertical="center"/>
    </xf>
    <xf numFmtId="0" fontId="24" fillId="11" borderId="5" xfId="0" applyFont="1" applyFill="1" applyBorder="1" applyAlignment="1">
      <alignment horizontal="center" vertical="center"/>
    </xf>
    <xf numFmtId="0" fontId="22" fillId="13" borderId="5" xfId="0" applyFont="1" applyFill="1" applyBorder="1" applyAlignment="1">
      <alignment horizontal="left" vertical="center" wrapText="1"/>
    </xf>
    <xf numFmtId="0" fontId="25" fillId="7" borderId="2" xfId="0" applyFont="1" applyFill="1" applyBorder="1" applyAlignment="1">
      <alignment horizontal="center" vertical="center" wrapText="1"/>
    </xf>
    <xf numFmtId="0" fontId="25" fillId="8" borderId="2" xfId="0" applyFont="1" applyFill="1" applyBorder="1" applyAlignment="1">
      <alignment horizontal="center" vertical="center" wrapText="1"/>
    </xf>
    <xf numFmtId="0" fontId="26" fillId="7" borderId="2" xfId="0" applyFont="1" applyFill="1" applyBorder="1" applyAlignment="1">
      <alignment horizontal="center" vertical="center" wrapText="1"/>
    </xf>
    <xf numFmtId="0" fontId="26" fillId="8" borderId="2" xfId="0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15" fillId="13" borderId="0" xfId="0" applyFont="1" applyFill="1" applyAlignment="1">
      <alignment horizontal="center" vertical="center"/>
    </xf>
    <xf numFmtId="0" fontId="18" fillId="12" borderId="0" xfId="0" applyFont="1" applyFill="1" applyAlignment="1">
      <alignment horizontal="center" vertical="center"/>
    </xf>
    <xf numFmtId="0" fontId="19" fillId="13" borderId="0" xfId="0" applyFont="1" applyFill="1" applyBorder="1" applyAlignment="1">
      <alignment horizontal="center" vertical="center"/>
    </xf>
    <xf numFmtId="0" fontId="21" fillId="14" borderId="9" xfId="0" applyFont="1" applyFill="1" applyBorder="1" applyAlignment="1">
      <alignment horizontal="center" vertical="center" wrapText="1"/>
    </xf>
    <xf numFmtId="0" fontId="21" fillId="14" borderId="10" xfId="0" applyFont="1" applyFill="1" applyBorder="1" applyAlignment="1">
      <alignment horizontal="center" vertical="center" wrapText="1"/>
    </xf>
    <xf numFmtId="0" fontId="16" fillId="13" borderId="0" xfId="0" applyFont="1" applyFill="1" applyAlignment="1">
      <alignment horizontal="center" vertical="center"/>
    </xf>
    <xf numFmtId="0" fontId="17" fillId="14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9" fillId="10" borderId="1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/>
    </xf>
    <xf numFmtId="0" fontId="3" fillId="5" borderId="13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C55A11"/>
      <rgbColor rgb="FF595959"/>
      <rgbColor rgb="FFA9A9A9"/>
      <rgbColor rgb="FF1F3864"/>
      <rgbColor rgb="FF339966"/>
      <rgbColor rgb="FF003300"/>
      <rgbColor rgb="FF375623"/>
      <rgbColor rgb="FF993300"/>
      <rgbColor rgb="FF993366"/>
      <rgbColor rgb="FF333399"/>
      <rgbColor rgb="FF1F1F1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que%20SIlva/Downloads/Convenios_INAPP_Sistema_Gestion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EJECUTIVO"/>
      <sheetName val="CONVENIOS CONSOLIDADOS"/>
      <sheetName val="INSTITUTOS EDUC. SUPERIOR"/>
      <sheetName val="INSTITUTOS Y FUNDACIONES"/>
      <sheetName val="MEMORANDOS INTERNACIONALES"/>
      <sheetName val="LÍNEA DE TIEMPO"/>
      <sheetName val="BENEFICIARIOS"/>
      <sheetName val="REGISTRO DE NOVEDADES"/>
      <sheetName val="VENCIMIENTOS Y ALERTAS"/>
    </sheetNames>
    <sheetDataSet>
      <sheetData sheetId="0"/>
      <sheetData sheetId="1"/>
      <sheetData sheetId="2">
        <row r="8">
          <cell r="B8" t="str">
            <v>UNIVERSIDAD TÉCNICA DE COMERCIALIZACIÓN Y DESARROLLO</v>
          </cell>
          <cell r="C8" t="str">
            <v>UTCD</v>
          </cell>
          <cell r="D8" t="str">
            <v>27/04/2006</v>
          </cell>
          <cell r="E8" t="str">
            <v>23/01/2024</v>
          </cell>
          <cell r="F8" t="str">
            <v>23/01/2029</v>
          </cell>
          <cell r="G8" t="str">
            <v>R.A.</v>
          </cell>
          <cell r="H8" t="str">
            <v>Grado / Postgrado / Ed. Básica y Media</v>
          </cell>
          <cell r="I8" t="str">
            <v>Fernando de la Mora / Virtual</v>
          </cell>
          <cell r="J8" t="str">
            <v>Nacional</v>
          </cell>
          <cell r="K8" t="str">
            <v>Grado: 25% dto. cuotas, 100% dto. matrícula y examen ordinario. Postgrado: 25% dto., 50% matrícula.</v>
          </cell>
          <cell r="L8" t="str">
            <v>Hijos/as y cónyuge</v>
          </cell>
          <cell r="M8" t="str">
            <v>secretariageneral@utcd.edu.py</v>
          </cell>
        </row>
        <row r="9">
          <cell r="B9" t="str">
            <v>UNIVERSIDAD DE LA INTEGRACIÓN DE LAS AMÉRICAS</v>
          </cell>
          <cell r="C9" t="str">
            <v>UNIDA</v>
          </cell>
          <cell r="D9" t="str">
            <v>06/12/2006</v>
          </cell>
          <cell r="E9" t="str">
            <v>13/08/2024</v>
          </cell>
          <cell r="F9" t="str">
            <v>13/08/2029</v>
          </cell>
          <cell r="G9" t="str">
            <v>R.A.</v>
          </cell>
          <cell r="H9" t="str">
            <v>Grado / Postgrado</v>
          </cell>
          <cell r="I9" t="str">
            <v>Asunción / Virtual</v>
          </cell>
          <cell r="J9" t="str">
            <v>Nacional</v>
          </cell>
          <cell r="K9" t="str">
            <v>Grado a distancia: 50% dto. Postgrado a distancia: 50% dto., matrícula exonerada. 3 becas completas/semestre.</v>
          </cell>
          <cell r="L9" t="str">
            <v>Cónyuge, padres e hijos</v>
          </cell>
          <cell r="M9" t="str">
            <v>info@unida.edu.py</v>
          </cell>
        </row>
        <row r="10">
          <cell r="B10" t="str">
            <v>UNIVERSIDAD TECNOLÓGICA INTERCONTINENTAL</v>
          </cell>
          <cell r="C10" t="str">
            <v>UTIC</v>
          </cell>
          <cell r="D10" t="str">
            <v>22/02/2007</v>
          </cell>
          <cell r="E10" t="str">
            <v>22/02/2022</v>
          </cell>
          <cell r="F10" t="str">
            <v>22/02/2027</v>
          </cell>
          <cell r="G10" t="str">
            <v>R.A.</v>
          </cell>
          <cell r="H10" t="str">
            <v>Grado / Postgrado</v>
          </cell>
          <cell r="I10" t="str">
            <v>Fernando de la Mora / Virtual</v>
          </cell>
          <cell r="J10" t="str">
            <v>Nacional</v>
          </cell>
          <cell r="K10" t="str">
            <v>Matrícula: 1.er curso exonerada. Grado: 30% dto. cuotas. Familiares: 25%.</v>
          </cell>
          <cell r="L10" t="str">
            <v>Hijos/as, cónyuge, hermanos/as, padres</v>
          </cell>
          <cell r="M10" t="str">
            <v>floraninfa@hotmail.com</v>
          </cell>
        </row>
        <row r="11">
          <cell r="B11" t="str">
            <v>UNIVERSIDAD IBEROAMERICANA</v>
          </cell>
          <cell r="C11" t="str">
            <v>UNIBE</v>
          </cell>
          <cell r="D11" t="str">
            <v>28/02/2007</v>
          </cell>
          <cell r="E11" t="str">
            <v>18/04/2024</v>
          </cell>
          <cell r="F11" t="str">
            <v>18/04/2029</v>
          </cell>
          <cell r="G11" t="str">
            <v>R.A.</v>
          </cell>
          <cell r="H11" t="str">
            <v>Grado / Postgrado / Ed. Básica y Media</v>
          </cell>
          <cell r="I11" t="str">
            <v>Asunción / Virtual</v>
          </cell>
          <cell r="J11" t="str">
            <v>Nacional</v>
          </cell>
          <cell r="K11" t="str">
            <v>Grado (Asunción): 30% dto. Grado (San Lorenzo): 20% dto. Postgrado: 20%.</v>
          </cell>
          <cell r="L11" t="str">
            <v>Cónyuge, padres e hijos</v>
          </cell>
          <cell r="M11" t="str">
            <v>rrii@unibe.edu.py</v>
          </cell>
        </row>
        <row r="12">
          <cell r="B12" t="str">
            <v>UNIVERSIDAD AUTÓNOMA SAN SEBASTIÁN</v>
          </cell>
          <cell r="C12" t="str">
            <v>UASS</v>
          </cell>
          <cell r="D12" t="str">
            <v>24/03/2008</v>
          </cell>
          <cell r="E12" t="str">
            <v>22/08/2024</v>
          </cell>
          <cell r="F12" t="str">
            <v>22/08/2029</v>
          </cell>
          <cell r="G12" t="str">
            <v>R.A.</v>
          </cell>
          <cell r="H12" t="str">
            <v>Grado / Postgrado</v>
          </cell>
          <cell r="I12" t="str">
            <v>San Lorenzo</v>
          </cell>
          <cell r="J12" t="str">
            <v>Nacional</v>
          </cell>
          <cell r="K12" t="str">
            <v>50% dto. matrícula exonerada (Educación, Derecho). 25% Cs. Económicas. Medicina: 15%.</v>
          </cell>
          <cell r="L12" t="str">
            <v>No aplica</v>
          </cell>
          <cell r="M12" t="str">
            <v>uass@sansebastian.edu.py</v>
          </cell>
        </row>
        <row r="13">
          <cell r="B13" t="str">
            <v>UNIVERSIDAD METROPOLITANA DE ASUNCIÓN</v>
          </cell>
          <cell r="C13" t="str">
            <v>UMA</v>
          </cell>
          <cell r="D13" t="str">
            <v>25/05/2011</v>
          </cell>
          <cell r="E13" t="str">
            <v>25/05/2021</v>
          </cell>
          <cell r="F13" t="str">
            <v>25/05/2026</v>
          </cell>
          <cell r="G13" t="str">
            <v>R.A.</v>
          </cell>
          <cell r="H13" t="str">
            <v>Grado / Postgrado</v>
          </cell>
          <cell r="I13" t="str">
            <v>Asunción / Virtual</v>
          </cell>
          <cell r="J13" t="str">
            <v>Nacional</v>
          </cell>
          <cell r="K13" t="str">
            <v>1.ª Matrícula exonerada. Grado: hasta 40% dto. Postgrado: hasta 20% dto.</v>
          </cell>
          <cell r="L13" t="str">
            <v>Cónyuge, padres, hijos y nietos</v>
          </cell>
          <cell r="M13" t="str">
            <v>recepcion@uma.edu.py</v>
          </cell>
        </row>
        <row r="14">
          <cell r="B14" t="str">
            <v>UNIVERSIDAD CENTRAL DEL PARAGUAY</v>
          </cell>
          <cell r="C14" t="str">
            <v>UCPy</v>
          </cell>
          <cell r="D14" t="str">
            <v>13/02/2012</v>
          </cell>
          <cell r="E14" t="str">
            <v>13/02/2022</v>
          </cell>
          <cell r="F14" t="str">
            <v>13/02/2027</v>
          </cell>
          <cell r="G14" t="str">
            <v>R.A.</v>
          </cell>
          <cell r="H14" t="str">
            <v>Grado / Postgrado</v>
          </cell>
          <cell r="I14" t="str">
            <v>Asunción</v>
          </cell>
          <cell r="J14" t="str">
            <v>Departamental</v>
          </cell>
          <cell r="K14" t="str">
            <v>Hasta 30% dto. en grado y postgrado. Beca 1.er año con bachillerato 5 absoluto.</v>
          </cell>
          <cell r="L14" t="str">
            <v>Hijos/as, cónyuge y padres</v>
          </cell>
          <cell r="M14" t="str">
            <v>infocentralpy@gmail.com</v>
          </cell>
        </row>
        <row r="15">
          <cell r="B15" t="str">
            <v>UNIVERSIDAD INTERAMERICANA</v>
          </cell>
          <cell r="C15" t="str">
            <v>INTERAMERICANA</v>
          </cell>
          <cell r="D15" t="str">
            <v>03/05/2013</v>
          </cell>
          <cell r="E15" t="str">
            <v>03/05/2023</v>
          </cell>
          <cell r="F15" t="str">
            <v>03/05/2028</v>
          </cell>
          <cell r="G15" t="str">
            <v>R.A.</v>
          </cell>
          <cell r="H15" t="str">
            <v>Grado / Postgrado</v>
          </cell>
          <cell r="I15" t="str">
            <v>Asunción</v>
          </cell>
          <cell r="J15" t="str">
            <v>Nacional</v>
          </cell>
          <cell r="K15" t="str">
            <v>Matrícula y derecho de examen exonerados. Dpto. Central: 40% dto. Interior: 50%.</v>
          </cell>
          <cell r="L15" t="str">
            <v>No aplica</v>
          </cell>
          <cell r="M15" t="str">
            <v>info@interamericana.edu.py</v>
          </cell>
        </row>
        <row r="16">
          <cell r="B16" t="str">
            <v>UNIVERSIDAD COLUMBIA DEL PARAGUAY</v>
          </cell>
          <cell r="C16" t="str">
            <v>COLUMBIA</v>
          </cell>
          <cell r="D16" t="str">
            <v>25/06/2013</v>
          </cell>
          <cell r="E16" t="str">
            <v>09/04/2024</v>
          </cell>
          <cell r="F16" t="str">
            <v>09/04/2029</v>
          </cell>
          <cell r="G16" t="str">
            <v>R.A.</v>
          </cell>
          <cell r="H16" t="str">
            <v>Grado / Postgrado</v>
          </cell>
          <cell r="I16" t="str">
            <v>Asunción</v>
          </cell>
          <cell r="J16" t="str">
            <v>Nacional</v>
          </cell>
          <cell r="K16" t="str">
            <v>1.er curso: 100% dto. matrícula. Sedes centrales: 15% dto. cuota puntual.</v>
          </cell>
          <cell r="L16" t="str">
            <v>Hijos/as</v>
          </cell>
          <cell r="M16" t="str">
            <v>jorge.torres@columbia.edu.py</v>
          </cell>
        </row>
        <row r="17">
          <cell r="B17" t="str">
            <v>ATENEO DE LENGUA Y CULTURA GUARANÍ</v>
          </cell>
          <cell r="C17" t="str">
            <v>ATENEO</v>
          </cell>
          <cell r="D17" t="str">
            <v>07/05/2014</v>
          </cell>
          <cell r="E17" t="str">
            <v>27/12/2024</v>
          </cell>
          <cell r="F17" t="str">
            <v>27/12/2029</v>
          </cell>
          <cell r="G17" t="str">
            <v>R.A.</v>
          </cell>
          <cell r="H17" t="str">
            <v>Grado / Postgrado</v>
          </cell>
          <cell r="I17" t="str">
            <v>Fernando de la Mora</v>
          </cell>
          <cell r="J17" t="str">
            <v>Nacional</v>
          </cell>
          <cell r="K17" t="str">
            <v>Matrícula: 100% dto. Cuota: 50% dto. Aplica solo para primer ingreso.</v>
          </cell>
          <cell r="L17" t="str">
            <v>No aplica</v>
          </cell>
          <cell r="M17" t="str">
            <v>huber_marecos@hotmail.com</v>
          </cell>
        </row>
        <row r="18">
          <cell r="B18" t="str">
            <v>UNIVERSIDAD CATÓLICA NUESTRA SEÑORA DE LA ASUNCIÓN</v>
          </cell>
          <cell r="C18" t="str">
            <v>UCA</v>
          </cell>
          <cell r="D18" t="str">
            <v>12/08/2015</v>
          </cell>
          <cell r="E18" t="str">
            <v>12/08/2020</v>
          </cell>
          <cell r="F18" t="str">
            <v>12/08/2025</v>
          </cell>
          <cell r="G18" t="str">
            <v>R.A.</v>
          </cell>
          <cell r="H18" t="str">
            <v>Grado</v>
          </cell>
          <cell r="I18" t="str">
            <v>Campus Asunción</v>
          </cell>
          <cell r="J18" t="str">
            <v>Nacional</v>
          </cell>
          <cell r="K18" t="str">
            <v>20% dto. en carreras de grado de todas las facultades en sede Asunción.</v>
          </cell>
          <cell r="L18" t="str">
            <v>No aplica</v>
          </cell>
          <cell r="M18" t="str">
            <v>mesa.de.entrada.rectorado@uc.edu.py</v>
          </cell>
        </row>
        <row r="19">
          <cell r="B19" t="str">
            <v>UNIVERSIDAD MARÍA SERRANA</v>
          </cell>
          <cell r="C19" t="str">
            <v>UMS</v>
          </cell>
          <cell r="D19" t="str">
            <v>02/03/2017</v>
          </cell>
          <cell r="E19" t="str">
            <v>12/05/2022</v>
          </cell>
          <cell r="F19" t="str">
            <v>12/05/2027</v>
          </cell>
          <cell r="G19" t="str">
            <v>R.A.</v>
          </cell>
          <cell r="H19" t="str">
            <v>Grado / Postgrado</v>
          </cell>
          <cell r="I19" t="str">
            <v>Asunción</v>
          </cell>
          <cell r="J19" t="str">
            <v>Departamental</v>
          </cell>
          <cell r="K19" t="str">
            <v>30% dto. cuotas. 50% exoneración aranceles de convalidación. No aplica a Medicina.</v>
          </cell>
          <cell r="L19" t="str">
            <v>Hijos/as y cónyuge</v>
          </cell>
          <cell r="M19" t="str">
            <v>secretariageneral@serrana.edu.py</v>
          </cell>
        </row>
        <row r="20">
          <cell r="B20" t="str">
            <v>UNIVERSIDAD SAN IGNACIO DE LOYOLA</v>
          </cell>
          <cell r="C20" t="str">
            <v>USIL</v>
          </cell>
          <cell r="D20" t="str">
            <v>11/02/2019</v>
          </cell>
          <cell r="E20" t="str">
            <v>19/02/2025</v>
          </cell>
          <cell r="F20" t="str">
            <v>19/02/2025</v>
          </cell>
          <cell r="G20" t="str">
            <v>R.A.</v>
          </cell>
          <cell r="H20" t="str">
            <v>Grado / Postgrado</v>
          </cell>
          <cell r="I20" t="str">
            <v>Asunción</v>
          </cell>
          <cell r="J20" t="str">
            <v>Capital</v>
          </cell>
          <cell r="K20" t="str">
            <v>Matrícula 1.er ingreso exonerada. CPEL: 20% pago contado. Mañana/tarde: 10%.</v>
          </cell>
          <cell r="L20" t="str">
            <v>Cónyuge e hijos/as</v>
          </cell>
          <cell r="M20" t="str">
            <v>jjou@usil.edu.py</v>
          </cell>
        </row>
        <row r="21">
          <cell r="B21" t="str">
            <v>UNIVERSIDAD SAN LORENZO</v>
          </cell>
          <cell r="C21" t="str">
            <v>UNISAL</v>
          </cell>
          <cell r="D21" t="str">
            <v>18/06/2020</v>
          </cell>
          <cell r="E21" t="str">
            <v>18/06/2020</v>
          </cell>
          <cell r="F21" t="str">
            <v>Vigente</v>
          </cell>
          <cell r="G21" t="str">
            <v>R.A.</v>
          </cell>
          <cell r="H21" t="str">
            <v>Grado / Postgrado</v>
          </cell>
          <cell r="I21" t="str">
            <v>San Lorenzo / Virtual</v>
          </cell>
          <cell r="J21" t="str">
            <v>Nacional</v>
          </cell>
          <cell r="K21" t="str">
            <v>20% dto. cuota mensual. 25% dto. pago anual contado.</v>
          </cell>
          <cell r="L21" t="str">
            <v>Hijos/as y cónyuge</v>
          </cell>
          <cell r="M21" t="str">
            <v>info@unisal.edu.py</v>
          </cell>
        </row>
        <row r="22">
          <cell r="B22" t="str">
            <v>UNIVERSIDAD AUTÓNOMA DEL PARAGUAY</v>
          </cell>
          <cell r="C22" t="str">
            <v>UAP</v>
          </cell>
          <cell r="D22" t="str">
            <v>25/06/2020</v>
          </cell>
          <cell r="E22" t="str">
            <v>29/08/2024</v>
          </cell>
          <cell r="F22" t="str">
            <v>29/08/2029</v>
          </cell>
          <cell r="G22" t="str">
            <v>R.A.</v>
          </cell>
          <cell r="H22" t="str">
            <v>Grado / Postgrado</v>
          </cell>
          <cell r="I22" t="str">
            <v>Asunción</v>
          </cell>
          <cell r="J22" t="str">
            <v>Central</v>
          </cell>
          <cell r="K22" t="str">
            <v>Matrícula exonerada. Grado/Tecnicatura: 20% dto. Postgrado: 10%.</v>
          </cell>
          <cell r="L22" t="str">
            <v>Hijos/as y cónyuge</v>
          </cell>
          <cell r="M22" t="str">
            <v>info@uap.edu.py</v>
          </cell>
        </row>
        <row r="23">
          <cell r="B23" t="str">
            <v>UNIVERSIDAD AUTÓNOMA DE ENCARNACIÓN</v>
          </cell>
          <cell r="C23" t="str">
            <v>UNAE</v>
          </cell>
          <cell r="D23" t="str">
            <v>15/07/2021</v>
          </cell>
          <cell r="E23" t="str">
            <v>04/10/2024</v>
          </cell>
          <cell r="F23" t="str">
            <v>04/10/2029</v>
          </cell>
          <cell r="G23" t="str">
            <v>R.A.</v>
          </cell>
          <cell r="H23" t="str">
            <v>Grado / Postgrado</v>
          </cell>
          <cell r="I23" t="str">
            <v>Encarnación</v>
          </cell>
          <cell r="J23" t="str">
            <v>Nacional</v>
          </cell>
          <cell r="K23" t="str">
            <v>10% dto. en todos los programas académicos.</v>
          </cell>
          <cell r="L23" t="str">
            <v>No aplica</v>
          </cell>
          <cell r="M23" t="str">
            <v>sec_rectorado@unae.edu.py</v>
          </cell>
        </row>
        <row r="24">
          <cell r="B24" t="str">
            <v>UNIVERSIDAD AMERICANA</v>
          </cell>
          <cell r="C24" t="str">
            <v>AMERICANA</v>
          </cell>
          <cell r="D24" t="str">
            <v>20/10/2021</v>
          </cell>
          <cell r="E24" t="str">
            <v>25/07/2025</v>
          </cell>
          <cell r="F24" t="str">
            <v>25/07/2030</v>
          </cell>
          <cell r="G24" t="str">
            <v>R.A.</v>
          </cell>
          <cell r="H24" t="str">
            <v>Grado / Postgrado</v>
          </cell>
          <cell r="I24" t="str">
            <v>Asunción / Virtual</v>
          </cell>
          <cell r="J24" t="str">
            <v>Nacional</v>
          </cell>
          <cell r="K24" t="str">
            <v>15% dto. en las cuotas de todas las carreras.</v>
          </cell>
          <cell r="L24" t="str">
            <v>Hijos/as y cónyuge</v>
          </cell>
          <cell r="M24" t="str">
            <v>irina.barua@americana.edu.py</v>
          </cell>
        </row>
        <row r="25">
          <cell r="B25" t="str">
            <v>UNIVERSIDAD GRAN ASUNCIÓN</v>
          </cell>
          <cell r="C25" t="str">
            <v>UNIGRAN</v>
          </cell>
          <cell r="D25" t="str">
            <v>07/04/2022</v>
          </cell>
          <cell r="E25" t="str">
            <v>26/09/2024</v>
          </cell>
          <cell r="F25" t="str">
            <v>26/09/2029</v>
          </cell>
          <cell r="G25" t="str">
            <v>R.A.</v>
          </cell>
          <cell r="H25" t="str">
            <v>Grado / Postgrado</v>
          </cell>
          <cell r="I25" t="str">
            <v>Capiatá</v>
          </cell>
          <cell r="J25" t="str">
            <v>Departamental</v>
          </cell>
          <cell r="K25" t="str">
            <v>20% dto. cuotas mensuales. Matrícula exonerada. No aplica a Medicina.</v>
          </cell>
          <cell r="L25" t="str">
            <v>Hijos/as y cónyuge</v>
          </cell>
          <cell r="M25" t="str">
            <v>info@unigran.edu.py</v>
          </cell>
        </row>
        <row r="26">
          <cell r="B26" t="str">
            <v>UNIVERSIDAD AUTÓNOMA DE ASUNCIÓN</v>
          </cell>
          <cell r="C26" t="str">
            <v>UAA</v>
          </cell>
          <cell r="D26" t="str">
            <v>30/06/2023</v>
          </cell>
          <cell r="E26" t="str">
            <v>06/11/2024</v>
          </cell>
          <cell r="F26" t="str">
            <v>06/11/2029</v>
          </cell>
          <cell r="G26" t="str">
            <v>R.A.</v>
          </cell>
          <cell r="H26" t="str">
            <v>Grado</v>
          </cell>
          <cell r="I26" t="str">
            <v>Asunción / Virtual</v>
          </cell>
          <cell r="J26" t="str">
            <v>Capital</v>
          </cell>
          <cell r="K26" t="str">
            <v>Grado (1.er año): 30% dto. Postgrado: 15%. Condicionado a aprobación de materias.</v>
          </cell>
          <cell r="L26" t="str">
            <v>Cónyuge e hijos/as</v>
          </cell>
          <cell r="M26" t="str">
            <v>framos@uaa.edu.py</v>
          </cell>
        </row>
        <row r="27">
          <cell r="B27" t="str">
            <v>UNIVERSIDAD DEL SOL</v>
          </cell>
          <cell r="C27" t="str">
            <v>UNADES</v>
          </cell>
          <cell r="D27" t="str">
            <v>31/07/2023</v>
          </cell>
          <cell r="E27" t="str">
            <v>31/07/2023</v>
          </cell>
          <cell r="F27" t="str">
            <v>31/07/2028</v>
          </cell>
          <cell r="G27" t="str">
            <v>R.A.</v>
          </cell>
          <cell r="H27" t="str">
            <v>Grado / Postgrado</v>
          </cell>
          <cell r="I27" t="str">
            <v>Asunción</v>
          </cell>
          <cell r="J27" t="str">
            <v>Capital</v>
          </cell>
          <cell r="K27" t="str">
            <v>10% dto. en todos los programas académicos.</v>
          </cell>
          <cell r="L27" t="str">
            <v>Sí</v>
          </cell>
          <cell r="M27" t="str">
            <v>info@unades.edu.py</v>
          </cell>
        </row>
        <row r="28">
          <cell r="B28" t="str">
            <v>INSTITUTO DESARROLLO</v>
          </cell>
          <cell r="C28" t="str">
            <v>ID</v>
          </cell>
          <cell r="D28" t="str">
            <v>11/08/2023</v>
          </cell>
          <cell r="E28" t="str">
            <v>11/08/2023</v>
          </cell>
          <cell r="F28" t="str">
            <v>11/08/2026</v>
          </cell>
          <cell r="G28" t="str">
            <v>R.A.</v>
          </cell>
          <cell r="H28" t="str">
            <v>Grado / Postgrado</v>
          </cell>
          <cell r="I28" t="str">
            <v>Asunción</v>
          </cell>
          <cell r="J28" t="str">
            <v>Capital</v>
          </cell>
          <cell r="K28" t="str">
            <v>20% dto. en programas académicos y profesionales.</v>
          </cell>
          <cell r="L28" t="str">
            <v>Sí</v>
          </cell>
          <cell r="M28" t="str">
            <v>desarrollo@desarrollo.edu.py</v>
          </cell>
        </row>
        <row r="29">
          <cell r="B29" t="str">
            <v>UNIVERSIDAD DEL CONO SUR DE LAS AMÉRICAS</v>
          </cell>
          <cell r="C29" t="str">
            <v>UCSA</v>
          </cell>
          <cell r="D29" t="str">
            <v>26/08/2024</v>
          </cell>
          <cell r="E29" t="str">
            <v>26/08/2024</v>
          </cell>
          <cell r="F29" t="str">
            <v>26/08/2029</v>
          </cell>
          <cell r="G29" t="str">
            <v>R.A.</v>
          </cell>
          <cell r="H29" t="str">
            <v>Grado / Postgrado</v>
          </cell>
          <cell r="I29" t="str">
            <v>Asunción</v>
          </cell>
          <cell r="J29" t="str">
            <v>Capital</v>
          </cell>
          <cell r="K29" t="str">
            <v>Grado: 20% dto. cuotas. Centro Tecnológico: 10%. Postgrado por grupos: 5-10%.</v>
          </cell>
          <cell r="L29" t="str">
            <v>Sí (1.er grado consanguineidad)</v>
          </cell>
          <cell r="M29" t="str">
            <v>avelazquez@ucsa.edu.py</v>
          </cell>
        </row>
        <row r="30">
          <cell r="B30" t="str">
            <v>UNIVERSIDAD DE DESARROLLO SUSTENTABLE</v>
          </cell>
          <cell r="C30" t="str">
            <v>UDS</v>
          </cell>
          <cell r="D30" t="str">
            <v>24/06/2025</v>
          </cell>
          <cell r="E30" t="str">
            <v>24/06/2025</v>
          </cell>
          <cell r="F30" t="str">
            <v>24/06/2030</v>
          </cell>
          <cell r="G30" t="str">
            <v>R.A.</v>
          </cell>
          <cell r="H30" t="str">
            <v>Grado / Postgrado</v>
          </cell>
          <cell r="I30" t="str">
            <v>Asunción</v>
          </cell>
          <cell r="J30" t="str">
            <v>Capital</v>
          </cell>
          <cell r="K30" t="str">
            <v>Según términos del convenio suscrito el 24 de junio de 2025.</v>
          </cell>
          <cell r="L30" t="str">
            <v>Sí</v>
          </cell>
          <cell r="M30" t="str">
            <v>cinthia.ocampos@udsvirtual.edu.py</v>
          </cell>
        </row>
      </sheetData>
      <sheetData sheetId="3">
        <row r="8">
          <cell r="B8" t="str">
            <v>FUNDACIÓN UNIVERSITARIA IBEROAMERICANA</v>
          </cell>
          <cell r="C8" t="str">
            <v>FUNIBER</v>
          </cell>
          <cell r="D8" t="str">
            <v>10/04/2013</v>
          </cell>
          <cell r="E8" t="str">
            <v>10/04/2023</v>
          </cell>
          <cell r="F8" t="str">
            <v>10/04/2028</v>
          </cell>
          <cell r="G8" t="str">
            <v>R.A.</v>
          </cell>
          <cell r="H8" t="str">
            <v>Postgrado</v>
          </cell>
          <cell r="I8" t="str">
            <v>Asunción</v>
          </cell>
          <cell r="J8" t="str">
            <v>Nacional</v>
          </cell>
          <cell r="K8" t="str">
            <v>Becas de hasta el 70% en programas de postgrado (institución internacional).</v>
          </cell>
        </row>
        <row r="9">
          <cell r="B9" t="str">
            <v>ASOCIACIÓN PARAGUAYA DE RECURSOS HUMANOS</v>
          </cell>
          <cell r="C9" t="str">
            <v>APARH</v>
          </cell>
          <cell r="D9" t="str">
            <v>16/08/2016</v>
          </cell>
          <cell r="E9" t="str">
            <v>16/08/2020</v>
          </cell>
          <cell r="F9" t="str">
            <v>16/08/2025</v>
          </cell>
          <cell r="G9" t="str">
            <v>R.A.</v>
          </cell>
          <cell r="H9" t="str">
            <v>Cursos de Capacitación</v>
          </cell>
          <cell r="I9" t="str">
            <v>Asunción</v>
          </cell>
          <cell r="J9" t="str">
            <v>Capital</v>
          </cell>
          <cell r="K9" t="str">
            <v>Descuentos especiales en actividades académicas para servidores públicos.</v>
          </cell>
        </row>
        <row r="10">
          <cell r="B10" t="str">
            <v>CENTRO DE INFORMACIÓN Y RECURSOS PARA EL DESARROLLO</v>
          </cell>
          <cell r="C10" t="str">
            <v>CIRD</v>
          </cell>
          <cell r="D10" t="str">
            <v>11/07/2019</v>
          </cell>
          <cell r="E10" t="str">
            <v>11/07/2022</v>
          </cell>
          <cell r="F10" t="str">
            <v>11/07/2026</v>
          </cell>
          <cell r="G10" t="str">
            <v>R.A.</v>
          </cell>
          <cell r="H10" t="str">
            <v>Tecnicatura Superior / Cursos</v>
          </cell>
          <cell r="I10" t="str">
            <v>Asunción</v>
          </cell>
          <cell r="J10" t="str">
            <v>Capital</v>
          </cell>
          <cell r="K10" t="str">
            <v>Descuento de hasta 20% en ofertas académicas. ONG sin fines de lucro, fundada en 1988.</v>
          </cell>
        </row>
        <row r="11">
          <cell r="B11" t="str">
            <v>INSTITUTO TÉCNICO SUPERIOR RENÉ CASSIN</v>
          </cell>
          <cell r="C11" t="str">
            <v>ITSRC</v>
          </cell>
          <cell r="D11" t="str">
            <v>25/11/2022</v>
          </cell>
          <cell r="E11" t="str">
            <v>25/11/2022</v>
          </cell>
          <cell r="F11" t="str">
            <v>25/11/2026</v>
          </cell>
          <cell r="G11" t="str">
            <v>R.A.</v>
          </cell>
          <cell r="H11" t="str">
            <v>Tecnicatura Superior / Cursos</v>
          </cell>
          <cell r="I11" t="str">
            <v>Asunción</v>
          </cell>
          <cell r="J11" t="str">
            <v>Capital</v>
          </cell>
          <cell r="K11" t="str">
            <v>20% de descuento en programas académicos y profesionales.</v>
          </cell>
        </row>
      </sheetData>
      <sheetData sheetId="4">
        <row r="8">
          <cell r="B8" t="str">
            <v>INSTITUTO NACIONAL DE LA ADMINISTRACIÓN PÚBLICA — ESPAÑA</v>
          </cell>
          <cell r="C8" t="str">
            <v>INAP</v>
          </cell>
          <cell r="D8" t="str">
            <v>España</v>
          </cell>
          <cell r="E8">
            <v>2015</v>
          </cell>
          <cell r="F8" t="str">
            <v>Vigente</v>
          </cell>
          <cell r="G8" t="str">
            <v>Gobierno electrónico, gestión de información pública, formación de directivos públicos, intercambio de buenas prácticas.</v>
          </cell>
          <cell r="H8" t="str">
            <v>Madrid, España</v>
          </cell>
          <cell r="I8" t="str">
            <v>Memorando de Entendimiento</v>
          </cell>
          <cell r="J8" t="str">
            <v>www.inap.es</v>
          </cell>
        </row>
        <row r="9">
          <cell r="B9" t="str">
            <v>ESCUELA SUPERIOR DE INNOVACIÓN EN LA ADMINISTRACIÓN PÚBLICA</v>
          </cell>
          <cell r="C9" t="str">
            <v>ESIAP</v>
          </cell>
          <cell r="D9" t="str">
            <v>El Salvador</v>
          </cell>
          <cell r="E9">
            <v>2025</v>
          </cell>
          <cell r="F9" t="str">
            <v>Vigente</v>
          </cell>
          <cell r="G9" t="str">
            <v>Cooperación en capacitación y formación en administración pública, intercambio de experiencias y metodologías.</v>
          </cell>
          <cell r="H9" t="str">
            <v>El Salvador</v>
          </cell>
          <cell r="I9" t="str">
            <v>Memorando de Entendimiento</v>
          </cell>
          <cell r="J9" t="str">
            <v>www.esiap.gob.sv</v>
          </cell>
        </row>
        <row r="10">
          <cell r="B10" t="str">
            <v>ESCUELA NACIONAL DE ADMINISTRACIÓN PÚBLICA — BRASIL</v>
          </cell>
          <cell r="C10" t="str">
            <v>ENAP</v>
          </cell>
          <cell r="D10" t="str">
            <v>Brasil</v>
          </cell>
          <cell r="E10">
            <v>2024</v>
          </cell>
          <cell r="F10" t="str">
            <v>Vigente</v>
          </cell>
          <cell r="G10" t="str">
            <v>Formación y capacitación de servidores públicos, intercambio de programas educativos, cooperación técnica.</v>
          </cell>
          <cell r="H10" t="str">
            <v>Brasilia, Brasil</v>
          </cell>
          <cell r="I10" t="str">
            <v>Memorando de Entendimiento</v>
          </cell>
          <cell r="J10" t="str">
            <v>www.enap.gov.br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mFORp2lnLaLT5CKgYhEWQsoYr2Kyhi9b?usp=drive_link" TargetMode="External"/><Relationship Id="rId13" Type="http://schemas.openxmlformats.org/officeDocument/2006/relationships/hyperlink" Target="https://drive.google.com/drive/folders/1SaJ4NgalxXFttQuP2Kogsm0LqMsMsJZ7?usp=drive_link" TargetMode="External"/><Relationship Id="rId18" Type="http://schemas.openxmlformats.org/officeDocument/2006/relationships/hyperlink" Target="https://drive.google.com/drive/folders/1LEATLfu7EhlSxQO6LGqYEDzsF1myqK-T?usp=drive_link" TargetMode="External"/><Relationship Id="rId3" Type="http://schemas.openxmlformats.org/officeDocument/2006/relationships/hyperlink" Target="https://drive.google.com/drive/folders/1W0Y7PDEjKSPlTnzfC3f_76vgy28xPCRp?usp=drive_link" TargetMode="External"/><Relationship Id="rId21" Type="http://schemas.openxmlformats.org/officeDocument/2006/relationships/hyperlink" Target="https://drive.google.com/drive/folders/1a4XCt5UqUI7AxomWgRuB2AP5k3Nkeq6u?usp=drive_link" TargetMode="External"/><Relationship Id="rId7" Type="http://schemas.openxmlformats.org/officeDocument/2006/relationships/hyperlink" Target="https://drive.google.com/drive/folders/1v8xbMFlDeqIY63ads3Xu87x9E92wa2d7?usp=drive_link" TargetMode="External"/><Relationship Id="rId12" Type="http://schemas.openxmlformats.org/officeDocument/2006/relationships/hyperlink" Target="https://drive.google.com/drive/folders/19WQjXRRa8dL0s_NqBLffXg_Ft1SnaIO2?usp=drive_link" TargetMode="External"/><Relationship Id="rId17" Type="http://schemas.openxmlformats.org/officeDocument/2006/relationships/hyperlink" Target="https://drive.google.com/drive/folders/1_khok6_I_h66F79HnJOWzpRMkyR1cCE1?usp=drive_link" TargetMode="External"/><Relationship Id="rId2" Type="http://schemas.openxmlformats.org/officeDocument/2006/relationships/hyperlink" Target="https://drive.google.com/drive/folders/1Ga9bVQS-ONyPaWwpPFXzzQEC834O1P7l?usp=drive_link" TargetMode="External"/><Relationship Id="rId16" Type="http://schemas.openxmlformats.org/officeDocument/2006/relationships/hyperlink" Target="https://drive.google.com/drive/folders/1uRewv5hs2pz25Ps7iSZQzase01hFq1rh?usp=drive_link" TargetMode="External"/><Relationship Id="rId20" Type="http://schemas.openxmlformats.org/officeDocument/2006/relationships/hyperlink" Target="https://drive.google.com/drive/folders/1SEHzx9ZmmsUl3kMn2cBgdx5syx9wgrm6?usp=drive_link" TargetMode="External"/><Relationship Id="rId1" Type="http://schemas.openxmlformats.org/officeDocument/2006/relationships/hyperlink" Target="https://drive.google.com/drive/folders/19b_fW8h4sfHnEMLehebIoCTh6bqROmmw?usp=drive_link" TargetMode="External"/><Relationship Id="rId6" Type="http://schemas.openxmlformats.org/officeDocument/2006/relationships/hyperlink" Target="https://drive.google.com/drive/folders/199iisrnQY3fusN3tM1xRT2VN17wMF0r1?usp=drive_link" TargetMode="External"/><Relationship Id="rId11" Type="http://schemas.openxmlformats.org/officeDocument/2006/relationships/hyperlink" Target="https://drive.google.com/drive/folders/1RJnNhzW2ybFL8OoBjg6-BKAwgBiBkrPn?usp=drive_link" TargetMode="External"/><Relationship Id="rId5" Type="http://schemas.openxmlformats.org/officeDocument/2006/relationships/hyperlink" Target="https://drive.google.com/drive/folders/1EmCzc_YoqVJ4bZRXApmnQZ3RROL6N1kl?usp=drive_link" TargetMode="External"/><Relationship Id="rId15" Type="http://schemas.openxmlformats.org/officeDocument/2006/relationships/hyperlink" Target="https://drive.google.com/drive/folders/1bkd_r-jcENiwSA--QjXSugBq-AEUjv1A?usp=drive_link" TargetMode="External"/><Relationship Id="rId23" Type="http://schemas.openxmlformats.org/officeDocument/2006/relationships/hyperlink" Target="https://drive.google.com/drive/folders/1jCMsnL0br3F1Md54TjmHU3_DcUXJqLBd?usp=drive_link" TargetMode="External"/><Relationship Id="rId10" Type="http://schemas.openxmlformats.org/officeDocument/2006/relationships/hyperlink" Target="https://drive.google.com/drive/folders/1eQukG3Gvtfqxra0whk82trR_LhBjF4Ez?usp=drive_link" TargetMode="External"/><Relationship Id="rId19" Type="http://schemas.openxmlformats.org/officeDocument/2006/relationships/hyperlink" Target="https://drive.google.com/drive/folders/1LTKWuGMvkFjApeztZlOiNlQxumr8tB1p?usp=drive_link" TargetMode="External"/><Relationship Id="rId4" Type="http://schemas.openxmlformats.org/officeDocument/2006/relationships/hyperlink" Target="https://drive.google.com/drive/folders/1Uxi7bU-UlzQ5a8wykc3gJNNRuzA31Fje?usp=drive_link" TargetMode="External"/><Relationship Id="rId9" Type="http://schemas.openxmlformats.org/officeDocument/2006/relationships/hyperlink" Target="https://drive.google.com/drive/folders/1sk-amv3wFMkZsoaCgSxX1G7RKOLGAOt_?usp=drive_link" TargetMode="External"/><Relationship Id="rId14" Type="http://schemas.openxmlformats.org/officeDocument/2006/relationships/hyperlink" Target="https://drive.google.com/drive/folders/1mwgZBjyxerhRVXGIgF3KfsdJ-GK2ewm3?usp=drive_link" TargetMode="External"/><Relationship Id="rId22" Type="http://schemas.openxmlformats.org/officeDocument/2006/relationships/hyperlink" Target="https://drive.google.com/drive/folders/1wLZ2zAR189PmKWq9qzpWnjiMcS9e4-6Y?usp=drive_link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Lvh1PJ0WxZNbeRIT6EOvGH4n6mWaB1Nf?usp=drive_link" TargetMode="External"/><Relationship Id="rId2" Type="http://schemas.openxmlformats.org/officeDocument/2006/relationships/hyperlink" Target="https://drive.google.com/drive/folders/1BlRGEVAz3EACrQ3nLa-h4fIcAfdeGSeB?usp=drive_link" TargetMode="External"/><Relationship Id="rId1" Type="http://schemas.openxmlformats.org/officeDocument/2006/relationships/hyperlink" Target="https://drive.google.com/drive/folders/1_X6sm6XnAd0W2CcXwCx50aBoQQCfLktL?usp=drive_link" TargetMode="External"/><Relationship Id="rId4" Type="http://schemas.openxmlformats.org/officeDocument/2006/relationships/hyperlink" Target="https://drive.google.com/drive/folders/1wmaiyJbfx9VZL2d6pefTUyWcxvUPpsVi?usp=drive_link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OrZSfiDH_x7rwUqYSgQIadWiLQnb0m-/view?usp=drive_link" TargetMode="External"/><Relationship Id="rId2" Type="http://schemas.openxmlformats.org/officeDocument/2006/relationships/hyperlink" Target="https://drive.google.com/file/d/1DmG73jPTKRlwCD1SItmyC_S-9bSquEWD/view?usp=drive_link" TargetMode="External"/><Relationship Id="rId1" Type="http://schemas.openxmlformats.org/officeDocument/2006/relationships/hyperlink" Target="https://drive.google.com/file/d/17Rfr9DP_jALCqKt-LbciU7UajR7GOORS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"/>
  <sheetViews>
    <sheetView showGridLines="0" zoomScaleNormal="100" workbookViewId="0">
      <pane ySplit="1" topLeftCell="A2" activePane="bottomLeft" state="frozen"/>
      <selection pane="bottomLeft" activeCell="F6" sqref="F6"/>
    </sheetView>
  </sheetViews>
  <sheetFormatPr baseColWidth="10" defaultColWidth="9.140625" defaultRowHeight="15" x14ac:dyDescent="0.25"/>
  <cols>
    <col min="1" max="1" width="3" customWidth="1"/>
    <col min="2" max="2" width="42.42578125" customWidth="1"/>
    <col min="3" max="3" width="13.140625" bestFit="1" customWidth="1"/>
    <col min="4" max="4" width="17.42578125" customWidth="1"/>
    <col min="5" max="5" width="16" customWidth="1"/>
    <col min="6" max="7" width="18" customWidth="1"/>
    <col min="8" max="8" width="3" customWidth="1"/>
  </cols>
  <sheetData>
    <row r="1" spans="2:10" ht="24" customHeight="1" x14ac:dyDescent="0.25">
      <c r="B1" s="49" t="s">
        <v>325</v>
      </c>
      <c r="C1" s="49"/>
      <c r="D1" s="49"/>
      <c r="E1" s="49"/>
      <c r="F1" s="49"/>
      <c r="G1" s="49"/>
      <c r="H1" s="49"/>
      <c r="I1" s="49"/>
      <c r="J1" s="49"/>
    </row>
    <row r="2" spans="2:10" ht="27.75" customHeight="1" x14ac:dyDescent="0.25">
      <c r="B2" s="54" t="s">
        <v>326</v>
      </c>
      <c r="C2" s="54"/>
      <c r="D2" s="54"/>
      <c r="E2" s="54"/>
      <c r="F2" s="54"/>
      <c r="G2" s="54"/>
      <c r="H2" s="54"/>
      <c r="I2" s="54"/>
      <c r="J2" s="54"/>
    </row>
    <row r="3" spans="2:10" ht="36" customHeight="1" x14ac:dyDescent="0.25">
      <c r="B3" s="55" t="s">
        <v>327</v>
      </c>
      <c r="C3" s="55"/>
      <c r="D3" s="55"/>
      <c r="E3" s="55"/>
      <c r="F3" s="55"/>
      <c r="G3" s="55"/>
      <c r="H3" s="55"/>
      <c r="I3" s="55"/>
      <c r="J3" s="55"/>
    </row>
    <row r="4" spans="2:10" ht="19.5" customHeight="1" x14ac:dyDescent="0.25">
      <c r="B4" s="50" t="s">
        <v>328</v>
      </c>
      <c r="C4" s="50"/>
      <c r="D4" s="50"/>
      <c r="E4" s="50"/>
      <c r="F4" s="50"/>
      <c r="G4" s="50"/>
      <c r="H4" s="50"/>
      <c r="I4" s="50"/>
      <c r="J4" s="50"/>
    </row>
    <row r="5" spans="2:10" ht="23.25" customHeight="1" x14ac:dyDescent="0.25">
      <c r="B5" s="51" t="s">
        <v>0</v>
      </c>
      <c r="C5" s="51"/>
      <c r="D5" s="51"/>
      <c r="E5" s="51"/>
      <c r="F5" s="51"/>
      <c r="G5" s="51"/>
      <c r="H5" s="51"/>
      <c r="I5" s="51"/>
      <c r="J5" s="51"/>
    </row>
    <row r="6" spans="2:10" ht="15" customHeight="1" x14ac:dyDescent="0.25"/>
    <row r="7" spans="2:10" ht="33.75" customHeight="1" x14ac:dyDescent="0.25">
      <c r="B7" s="26" t="s">
        <v>329</v>
      </c>
      <c r="C7" s="27" t="s">
        <v>330</v>
      </c>
      <c r="D7" s="28" t="s">
        <v>331</v>
      </c>
      <c r="E7" s="29" t="s">
        <v>332</v>
      </c>
      <c r="F7" s="30"/>
    </row>
    <row r="8" spans="2:10" ht="26.25" customHeight="1" x14ac:dyDescent="0.25">
      <c r="B8" s="19" t="s">
        <v>321</v>
      </c>
      <c r="C8" s="20" t="s">
        <v>322</v>
      </c>
      <c r="D8" s="21" t="s">
        <v>323</v>
      </c>
      <c r="E8" s="22" t="s">
        <v>324</v>
      </c>
      <c r="F8" s="31"/>
    </row>
    <row r="9" spans="2:10" ht="18" customHeight="1" x14ac:dyDescent="0.25"/>
    <row r="10" spans="2:10" x14ac:dyDescent="0.25">
      <c r="B10" s="52" t="s">
        <v>4</v>
      </c>
      <c r="C10" s="53"/>
      <c r="D10" s="53"/>
      <c r="E10" s="53"/>
      <c r="F10" s="53"/>
      <c r="G10" s="53"/>
    </row>
    <row r="11" spans="2:10" ht="15" customHeight="1" x14ac:dyDescent="0.25">
      <c r="B11" s="32" t="s">
        <v>5</v>
      </c>
      <c r="C11" s="32" t="s">
        <v>6</v>
      </c>
      <c r="D11" s="32" t="s">
        <v>7</v>
      </c>
      <c r="E11" s="32" t="s">
        <v>8</v>
      </c>
      <c r="F11" s="32" t="s">
        <v>9</v>
      </c>
      <c r="G11" s="32" t="s">
        <v>10</v>
      </c>
    </row>
    <row r="12" spans="2:10" ht="18" customHeight="1" x14ac:dyDescent="0.25">
      <c r="B12" s="33" t="s">
        <v>333</v>
      </c>
      <c r="C12" s="34">
        <v>23</v>
      </c>
      <c r="D12" s="35">
        <f>C12/30*100</f>
        <v>76.666666666666671</v>
      </c>
      <c r="E12" s="34" t="s">
        <v>321</v>
      </c>
      <c r="F12" s="34" t="s">
        <v>334</v>
      </c>
      <c r="G12" s="36" t="s">
        <v>12</v>
      </c>
    </row>
    <row r="13" spans="2:10" ht="18" customHeight="1" x14ac:dyDescent="0.25">
      <c r="B13" s="37" t="s">
        <v>2</v>
      </c>
      <c r="C13" s="38">
        <v>4</v>
      </c>
      <c r="D13" s="39">
        <f>C13/30*100</f>
        <v>13.333333333333334</v>
      </c>
      <c r="E13" s="38" t="s">
        <v>322</v>
      </c>
      <c r="F13" s="38" t="s">
        <v>335</v>
      </c>
      <c r="G13" s="40" t="s">
        <v>12</v>
      </c>
    </row>
    <row r="14" spans="2:10" x14ac:dyDescent="0.25">
      <c r="B14" s="33" t="s">
        <v>3</v>
      </c>
      <c r="C14" s="34">
        <v>3</v>
      </c>
      <c r="D14" s="35">
        <f>C14/30*100</f>
        <v>10</v>
      </c>
      <c r="E14" s="34" t="s">
        <v>323</v>
      </c>
      <c r="F14" s="34" t="s">
        <v>13</v>
      </c>
      <c r="G14" s="36" t="s">
        <v>12</v>
      </c>
    </row>
    <row r="15" spans="2:10" x14ac:dyDescent="0.25">
      <c r="B15" s="41" t="s">
        <v>14</v>
      </c>
      <c r="C15" s="32">
        <f>SUM(C12:C14)</f>
        <v>30</v>
      </c>
      <c r="D15" s="32" t="s">
        <v>336</v>
      </c>
      <c r="E15" s="32" t="s">
        <v>13</v>
      </c>
      <c r="F15" s="32" t="s">
        <v>13</v>
      </c>
      <c r="G15" s="32"/>
    </row>
  </sheetData>
  <sheetProtection algorithmName="SHA-512" hashValue="s48kSHTstljPxKJE0QIGnTfjINB3Ms/1OSEoHKUfmBdc+7gio/l6PPF/FkanddY9hcko8D7ejYbSFliYA3PggQ==" saltValue="sqly+zN3E4jH48NliV7p2Q==" spinCount="100000" sheet="1" objects="1" scenarios="1" formatCells="0" formatColumns="0" formatRows="0"/>
  <mergeCells count="6">
    <mergeCell ref="B1:J1"/>
    <mergeCell ref="B4:J4"/>
    <mergeCell ref="B5:J5"/>
    <mergeCell ref="B10:G10"/>
    <mergeCell ref="B2:J2"/>
    <mergeCell ref="B3:J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zoomScale="55" zoomScaleNormal="55" workbookViewId="0">
      <pane ySplit="7" topLeftCell="A8" activePane="bottomLeft" state="frozen"/>
      <selection pane="bottomLeft" activeCell="B8" sqref="B8"/>
    </sheetView>
  </sheetViews>
  <sheetFormatPr baseColWidth="10" defaultColWidth="8.7109375" defaultRowHeight="15" x14ac:dyDescent="0.25"/>
  <cols>
    <col min="1" max="1" width="5" style="1" customWidth="1"/>
    <col min="2" max="2" width="44" style="1" customWidth="1"/>
    <col min="3" max="3" width="14" style="1" customWidth="1"/>
    <col min="4" max="4" width="13" style="1" customWidth="1"/>
    <col min="5" max="6" width="14" style="1" customWidth="1"/>
    <col min="7" max="7" width="12" style="1" customWidth="1"/>
    <col min="8" max="9" width="22" style="1" customWidth="1"/>
    <col min="10" max="10" width="14" style="1" customWidth="1"/>
    <col min="11" max="11" width="50" style="1" customWidth="1"/>
    <col min="12" max="12" width="24" style="1" customWidth="1"/>
    <col min="13" max="13" width="30" style="1" customWidth="1"/>
    <col min="14" max="14" width="24.5703125" style="1" customWidth="1"/>
  </cols>
  <sheetData>
    <row r="1" spans="1:14" ht="18" customHeight="1" x14ac:dyDescent="0.2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ht="18" customHeight="1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4" ht="18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4" ht="18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4" ht="24" customHeight="1" x14ac:dyDescent="0.25">
      <c r="A5" s="60" t="s">
        <v>15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4" ht="36" customHeight="1" x14ac:dyDescent="0.25">
      <c r="A6" s="56" t="s">
        <v>16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4" ht="36" customHeight="1" x14ac:dyDescent="0.25">
      <c r="A7" s="6" t="s">
        <v>17</v>
      </c>
      <c r="B7" s="6" t="s">
        <v>18</v>
      </c>
      <c r="C7" s="6" t="s">
        <v>19</v>
      </c>
      <c r="D7" s="6" t="s">
        <v>20</v>
      </c>
      <c r="E7" s="6" t="s">
        <v>21</v>
      </c>
      <c r="F7" s="6" t="s">
        <v>22</v>
      </c>
      <c r="G7" s="6" t="s">
        <v>23</v>
      </c>
      <c r="H7" s="6" t="s">
        <v>24</v>
      </c>
      <c r="I7" s="6" t="s">
        <v>25</v>
      </c>
      <c r="J7" s="6" t="s">
        <v>26</v>
      </c>
      <c r="K7" s="6" t="s">
        <v>27</v>
      </c>
      <c r="L7" s="6" t="s">
        <v>28</v>
      </c>
      <c r="M7" s="6" t="s">
        <v>29</v>
      </c>
      <c r="N7" s="6" t="s">
        <v>30</v>
      </c>
    </row>
    <row r="8" spans="1:14" ht="37.5" customHeight="1" x14ac:dyDescent="0.25">
      <c r="A8" s="3">
        <v>1</v>
      </c>
      <c r="B8" s="2" t="s">
        <v>31</v>
      </c>
      <c r="C8" s="3" t="s">
        <v>32</v>
      </c>
      <c r="D8" s="2" t="s">
        <v>33</v>
      </c>
      <c r="E8" s="2" t="s">
        <v>34</v>
      </c>
      <c r="F8" s="2" t="s">
        <v>35</v>
      </c>
      <c r="G8" s="3" t="s">
        <v>36</v>
      </c>
      <c r="H8" s="2" t="s">
        <v>37</v>
      </c>
      <c r="I8" s="3" t="s">
        <v>38</v>
      </c>
      <c r="J8" s="3" t="s">
        <v>39</v>
      </c>
      <c r="K8" s="2" t="s">
        <v>40</v>
      </c>
      <c r="L8" s="3" t="s">
        <v>41</v>
      </c>
      <c r="M8" s="2" t="s">
        <v>42</v>
      </c>
      <c r="N8" s="23" t="s">
        <v>43</v>
      </c>
    </row>
    <row r="9" spans="1:14" ht="37.5" customHeight="1" x14ac:dyDescent="0.25">
      <c r="A9" s="5">
        <v>2</v>
      </c>
      <c r="B9" s="4" t="s">
        <v>44</v>
      </c>
      <c r="C9" s="5" t="s">
        <v>45</v>
      </c>
      <c r="D9" s="4" t="s">
        <v>46</v>
      </c>
      <c r="E9" s="4" t="s">
        <v>47</v>
      </c>
      <c r="F9" s="4" t="s">
        <v>48</v>
      </c>
      <c r="G9" s="5" t="s">
        <v>36</v>
      </c>
      <c r="H9" s="4" t="s">
        <v>49</v>
      </c>
      <c r="I9" s="5" t="s">
        <v>50</v>
      </c>
      <c r="J9" s="5" t="s">
        <v>39</v>
      </c>
      <c r="K9" s="4" t="s">
        <v>51</v>
      </c>
      <c r="L9" s="5" t="s">
        <v>52</v>
      </c>
      <c r="M9" s="4" t="s">
        <v>53</v>
      </c>
      <c r="N9" s="23" t="s">
        <v>43</v>
      </c>
    </row>
    <row r="10" spans="1:14" ht="37.5" customHeight="1" x14ac:dyDescent="0.25">
      <c r="A10" s="3">
        <v>3</v>
      </c>
      <c r="B10" s="2" t="s">
        <v>54</v>
      </c>
      <c r="C10" s="3" t="s">
        <v>55</v>
      </c>
      <c r="D10" s="2" t="s">
        <v>56</v>
      </c>
      <c r="E10" s="2" t="s">
        <v>57</v>
      </c>
      <c r="F10" s="2" t="s">
        <v>58</v>
      </c>
      <c r="G10" s="3" t="s">
        <v>36</v>
      </c>
      <c r="H10" s="2" t="s">
        <v>49</v>
      </c>
      <c r="I10" s="3" t="s">
        <v>38</v>
      </c>
      <c r="J10" s="3" t="s">
        <v>39</v>
      </c>
      <c r="K10" s="2" t="s">
        <v>59</v>
      </c>
      <c r="L10" s="3" t="s">
        <v>60</v>
      </c>
      <c r="M10" s="2" t="s">
        <v>61</v>
      </c>
      <c r="N10" s="23" t="s">
        <v>62</v>
      </c>
    </row>
    <row r="11" spans="1:14" ht="37.5" customHeight="1" x14ac:dyDescent="0.25">
      <c r="A11" s="5">
        <v>4</v>
      </c>
      <c r="B11" s="4" t="s">
        <v>63</v>
      </c>
      <c r="C11" s="5" t="s">
        <v>64</v>
      </c>
      <c r="D11" s="4" t="s">
        <v>65</v>
      </c>
      <c r="E11" s="4" t="s">
        <v>66</v>
      </c>
      <c r="F11" s="4" t="s">
        <v>67</v>
      </c>
      <c r="G11" s="5" t="s">
        <v>36</v>
      </c>
      <c r="H11" s="4" t="s">
        <v>37</v>
      </c>
      <c r="I11" s="5" t="s">
        <v>50</v>
      </c>
      <c r="J11" s="5" t="s">
        <v>39</v>
      </c>
      <c r="K11" s="4" t="s">
        <v>68</v>
      </c>
      <c r="L11" s="5" t="s">
        <v>52</v>
      </c>
      <c r="M11" s="4" t="s">
        <v>69</v>
      </c>
      <c r="N11" s="23" t="s">
        <v>43</v>
      </c>
    </row>
    <row r="12" spans="1:14" ht="37.5" customHeight="1" x14ac:dyDescent="0.25">
      <c r="A12" s="3">
        <v>5</v>
      </c>
      <c r="B12" s="2" t="s">
        <v>70</v>
      </c>
      <c r="C12" s="3" t="s">
        <v>71</v>
      </c>
      <c r="D12" s="2" t="s">
        <v>72</v>
      </c>
      <c r="E12" s="2" t="s">
        <v>73</v>
      </c>
      <c r="F12" s="2" t="s">
        <v>74</v>
      </c>
      <c r="G12" s="3" t="s">
        <v>36</v>
      </c>
      <c r="H12" s="2" t="s">
        <v>49</v>
      </c>
      <c r="I12" s="3" t="s">
        <v>75</v>
      </c>
      <c r="J12" s="3" t="s">
        <v>39</v>
      </c>
      <c r="K12" s="2" t="s">
        <v>76</v>
      </c>
      <c r="L12" s="3" t="s">
        <v>77</v>
      </c>
      <c r="M12" s="2" t="s">
        <v>78</v>
      </c>
      <c r="N12" s="23" t="s">
        <v>43</v>
      </c>
    </row>
    <row r="13" spans="1:14" ht="37.5" customHeight="1" x14ac:dyDescent="0.25">
      <c r="A13" s="5">
        <v>6</v>
      </c>
      <c r="B13" s="4" t="s">
        <v>79</v>
      </c>
      <c r="C13" s="5" t="s">
        <v>80</v>
      </c>
      <c r="D13" s="4" t="s">
        <v>81</v>
      </c>
      <c r="E13" s="4" t="s">
        <v>82</v>
      </c>
      <c r="F13" s="4" t="s">
        <v>83</v>
      </c>
      <c r="G13" s="5" t="s">
        <v>36</v>
      </c>
      <c r="H13" s="4" t="s">
        <v>49</v>
      </c>
      <c r="I13" s="5" t="s">
        <v>50</v>
      </c>
      <c r="J13" s="5" t="s">
        <v>39</v>
      </c>
      <c r="K13" s="4" t="s">
        <v>84</v>
      </c>
      <c r="L13" s="5" t="s">
        <v>85</v>
      </c>
      <c r="M13" s="4" t="s">
        <v>86</v>
      </c>
      <c r="N13" s="23" t="s">
        <v>62</v>
      </c>
    </row>
    <row r="14" spans="1:14" ht="37.5" customHeight="1" x14ac:dyDescent="0.25">
      <c r="A14" s="3">
        <v>7</v>
      </c>
      <c r="B14" s="2" t="s">
        <v>87</v>
      </c>
      <c r="C14" s="3" t="s">
        <v>88</v>
      </c>
      <c r="D14" s="2" t="s">
        <v>89</v>
      </c>
      <c r="E14" s="2" t="s">
        <v>90</v>
      </c>
      <c r="F14" s="2" t="s">
        <v>91</v>
      </c>
      <c r="G14" s="3" t="s">
        <v>36</v>
      </c>
      <c r="H14" s="2" t="s">
        <v>49</v>
      </c>
      <c r="I14" s="3" t="s">
        <v>92</v>
      </c>
      <c r="J14" s="3" t="s">
        <v>93</v>
      </c>
      <c r="K14" s="2" t="s">
        <v>94</v>
      </c>
      <c r="L14" s="3" t="s">
        <v>95</v>
      </c>
      <c r="M14" s="2" t="s">
        <v>96</v>
      </c>
      <c r="N14" s="23" t="s">
        <v>62</v>
      </c>
    </row>
    <row r="15" spans="1:14" ht="37.5" customHeight="1" x14ac:dyDescent="0.25">
      <c r="A15" s="5">
        <v>8</v>
      </c>
      <c r="B15" s="4" t="s">
        <v>97</v>
      </c>
      <c r="C15" s="5" t="s">
        <v>98</v>
      </c>
      <c r="D15" s="4" t="s">
        <v>99</v>
      </c>
      <c r="E15" s="4" t="s">
        <v>100</v>
      </c>
      <c r="F15" s="4" t="s">
        <v>101</v>
      </c>
      <c r="G15" s="5" t="s">
        <v>36</v>
      </c>
      <c r="H15" s="4" t="s">
        <v>49</v>
      </c>
      <c r="I15" s="5" t="s">
        <v>92</v>
      </c>
      <c r="J15" s="5" t="s">
        <v>39</v>
      </c>
      <c r="K15" s="4" t="s">
        <v>102</v>
      </c>
      <c r="L15" s="5" t="s">
        <v>77</v>
      </c>
      <c r="M15" s="4" t="s">
        <v>103</v>
      </c>
      <c r="N15" s="23" t="s">
        <v>62</v>
      </c>
    </row>
    <row r="16" spans="1:14" ht="37.5" customHeight="1" x14ac:dyDescent="0.25">
      <c r="A16" s="3">
        <v>9</v>
      </c>
      <c r="B16" s="2" t="s">
        <v>104</v>
      </c>
      <c r="C16" s="3" t="s">
        <v>105</v>
      </c>
      <c r="D16" s="2" t="s">
        <v>106</v>
      </c>
      <c r="E16" s="2" t="s">
        <v>107</v>
      </c>
      <c r="F16" s="2" t="s">
        <v>108</v>
      </c>
      <c r="G16" s="3" t="s">
        <v>36</v>
      </c>
      <c r="H16" s="2" t="s">
        <v>49</v>
      </c>
      <c r="I16" s="3" t="s">
        <v>92</v>
      </c>
      <c r="J16" s="3" t="s">
        <v>39</v>
      </c>
      <c r="K16" s="2" t="s">
        <v>109</v>
      </c>
      <c r="L16" s="3" t="s">
        <v>110</v>
      </c>
      <c r="M16" s="2" t="s">
        <v>111</v>
      </c>
      <c r="N16" s="23" t="s">
        <v>43</v>
      </c>
    </row>
    <row r="17" spans="1:14" ht="37.5" customHeight="1" x14ac:dyDescent="0.25">
      <c r="A17" s="5">
        <v>10</v>
      </c>
      <c r="B17" s="4" t="s">
        <v>112</v>
      </c>
      <c r="C17" s="5" t="s">
        <v>113</v>
      </c>
      <c r="D17" s="4" t="s">
        <v>114</v>
      </c>
      <c r="E17" s="4" t="s">
        <v>115</v>
      </c>
      <c r="F17" s="4" t="s">
        <v>116</v>
      </c>
      <c r="G17" s="5" t="s">
        <v>36</v>
      </c>
      <c r="H17" s="4" t="s">
        <v>49</v>
      </c>
      <c r="I17" s="5" t="s">
        <v>117</v>
      </c>
      <c r="J17" s="5" t="s">
        <v>39</v>
      </c>
      <c r="K17" s="4" t="s">
        <v>118</v>
      </c>
      <c r="L17" s="5" t="s">
        <v>77</v>
      </c>
      <c r="M17" s="4" t="s">
        <v>119</v>
      </c>
      <c r="N17" s="23" t="s">
        <v>43</v>
      </c>
    </row>
    <row r="18" spans="1:14" ht="37.5" customHeight="1" x14ac:dyDescent="0.25">
      <c r="A18" s="3">
        <v>11</v>
      </c>
      <c r="B18" s="2" t="s">
        <v>120</v>
      </c>
      <c r="C18" s="3" t="s">
        <v>121</v>
      </c>
      <c r="D18" s="2" t="s">
        <v>122</v>
      </c>
      <c r="E18" s="2" t="s">
        <v>123</v>
      </c>
      <c r="F18" s="2" t="s">
        <v>124</v>
      </c>
      <c r="G18" s="3" t="s">
        <v>36</v>
      </c>
      <c r="H18" s="2" t="s">
        <v>125</v>
      </c>
      <c r="I18" s="3" t="s">
        <v>126</v>
      </c>
      <c r="J18" s="3" t="s">
        <v>39</v>
      </c>
      <c r="K18" s="2" t="s">
        <v>127</v>
      </c>
      <c r="L18" s="3" t="s">
        <v>77</v>
      </c>
      <c r="M18" s="2" t="s">
        <v>128</v>
      </c>
      <c r="N18" s="23" t="s">
        <v>62</v>
      </c>
    </row>
    <row r="19" spans="1:14" ht="37.5" customHeight="1" x14ac:dyDescent="0.25">
      <c r="A19" s="5">
        <v>12</v>
      </c>
      <c r="B19" s="4" t="s">
        <v>129</v>
      </c>
      <c r="C19" s="5" t="s">
        <v>130</v>
      </c>
      <c r="D19" s="4" t="s">
        <v>131</v>
      </c>
      <c r="E19" s="4" t="s">
        <v>132</v>
      </c>
      <c r="F19" s="4" t="s">
        <v>133</v>
      </c>
      <c r="G19" s="5" t="s">
        <v>36</v>
      </c>
      <c r="H19" s="4" t="s">
        <v>49</v>
      </c>
      <c r="I19" s="5" t="s">
        <v>92</v>
      </c>
      <c r="J19" s="5" t="s">
        <v>93</v>
      </c>
      <c r="K19" s="4" t="s">
        <v>134</v>
      </c>
      <c r="L19" s="5" t="s">
        <v>41</v>
      </c>
      <c r="M19" s="4" t="s">
        <v>135</v>
      </c>
      <c r="N19" s="23" t="s">
        <v>62</v>
      </c>
    </row>
    <row r="20" spans="1:14" ht="37.5" customHeight="1" x14ac:dyDescent="0.25">
      <c r="A20" s="3">
        <v>13</v>
      </c>
      <c r="B20" s="2" t="s">
        <v>136</v>
      </c>
      <c r="C20" s="3" t="s">
        <v>137</v>
      </c>
      <c r="D20" s="2" t="s">
        <v>138</v>
      </c>
      <c r="E20" s="2" t="s">
        <v>139</v>
      </c>
      <c r="F20" s="2" t="s">
        <v>139</v>
      </c>
      <c r="G20" s="3" t="s">
        <v>36</v>
      </c>
      <c r="H20" s="2" t="s">
        <v>49</v>
      </c>
      <c r="I20" s="3" t="s">
        <v>92</v>
      </c>
      <c r="J20" s="3" t="s">
        <v>140</v>
      </c>
      <c r="K20" s="2" t="s">
        <v>141</v>
      </c>
      <c r="L20" s="3" t="s">
        <v>142</v>
      </c>
      <c r="M20" s="2" t="s">
        <v>143</v>
      </c>
      <c r="N20" s="23" t="s">
        <v>43</v>
      </c>
    </row>
    <row r="21" spans="1:14" ht="37.5" customHeight="1" x14ac:dyDescent="0.25">
      <c r="A21" s="5">
        <v>14</v>
      </c>
      <c r="B21" s="4" t="s">
        <v>144</v>
      </c>
      <c r="C21" s="5" t="s">
        <v>145</v>
      </c>
      <c r="D21" s="4" t="s">
        <v>146</v>
      </c>
      <c r="E21" s="4" t="s">
        <v>146</v>
      </c>
      <c r="F21" s="4" t="s">
        <v>147</v>
      </c>
      <c r="G21" s="5" t="s">
        <v>36</v>
      </c>
      <c r="H21" s="4" t="s">
        <v>49</v>
      </c>
      <c r="I21" s="5" t="s">
        <v>148</v>
      </c>
      <c r="J21" s="5" t="s">
        <v>39</v>
      </c>
      <c r="K21" s="4" t="s">
        <v>149</v>
      </c>
      <c r="L21" s="5" t="s">
        <v>41</v>
      </c>
      <c r="M21" s="4" t="s">
        <v>150</v>
      </c>
      <c r="N21" s="23" t="s">
        <v>62</v>
      </c>
    </row>
    <row r="22" spans="1:14" ht="37.5" customHeight="1" x14ac:dyDescent="0.25">
      <c r="A22" s="3">
        <v>15</v>
      </c>
      <c r="B22" s="2" t="s">
        <v>151</v>
      </c>
      <c r="C22" s="3" t="s">
        <v>152</v>
      </c>
      <c r="D22" s="2" t="s">
        <v>153</v>
      </c>
      <c r="E22" s="2" t="s">
        <v>154</v>
      </c>
      <c r="F22" s="2" t="s">
        <v>155</v>
      </c>
      <c r="G22" s="3" t="s">
        <v>36</v>
      </c>
      <c r="H22" s="2" t="s">
        <v>49</v>
      </c>
      <c r="I22" s="3" t="s">
        <v>92</v>
      </c>
      <c r="J22" s="3" t="s">
        <v>156</v>
      </c>
      <c r="K22" s="2" t="s">
        <v>157</v>
      </c>
      <c r="L22" s="3" t="s">
        <v>41</v>
      </c>
      <c r="M22" s="2" t="s">
        <v>158</v>
      </c>
      <c r="N22" s="23" t="s">
        <v>43</v>
      </c>
    </row>
    <row r="23" spans="1:14" ht="37.5" customHeight="1" x14ac:dyDescent="0.25">
      <c r="A23" s="5">
        <v>16</v>
      </c>
      <c r="B23" s="4" t="s">
        <v>159</v>
      </c>
      <c r="C23" s="5" t="s">
        <v>160</v>
      </c>
      <c r="D23" s="4" t="s">
        <v>161</v>
      </c>
      <c r="E23" s="4" t="s">
        <v>162</v>
      </c>
      <c r="F23" s="4" t="s">
        <v>163</v>
      </c>
      <c r="G23" s="5" t="s">
        <v>36</v>
      </c>
      <c r="H23" s="4" t="s">
        <v>49</v>
      </c>
      <c r="I23" s="5" t="s">
        <v>164</v>
      </c>
      <c r="J23" s="5" t="s">
        <v>39</v>
      </c>
      <c r="K23" s="4" t="s">
        <v>165</v>
      </c>
      <c r="L23" s="5" t="s">
        <v>77</v>
      </c>
      <c r="M23" s="4" t="s">
        <v>166</v>
      </c>
      <c r="N23" s="23" t="s">
        <v>43</v>
      </c>
    </row>
    <row r="24" spans="1:14" ht="37.5" customHeight="1" x14ac:dyDescent="0.25">
      <c r="A24" s="3">
        <v>17</v>
      </c>
      <c r="B24" s="2" t="s">
        <v>167</v>
      </c>
      <c r="C24" s="3" t="s">
        <v>168</v>
      </c>
      <c r="D24" s="2" t="s">
        <v>169</v>
      </c>
      <c r="E24" s="2" t="s">
        <v>170</v>
      </c>
      <c r="F24" s="2" t="s">
        <v>171</v>
      </c>
      <c r="G24" s="3" t="s">
        <v>36</v>
      </c>
      <c r="H24" s="2" t="s">
        <v>49</v>
      </c>
      <c r="I24" s="3" t="s">
        <v>50</v>
      </c>
      <c r="J24" s="3" t="s">
        <v>39</v>
      </c>
      <c r="K24" s="2" t="s">
        <v>172</v>
      </c>
      <c r="L24" s="3" t="s">
        <v>41</v>
      </c>
      <c r="M24" s="2" t="s">
        <v>173</v>
      </c>
      <c r="N24" s="23" t="s">
        <v>43</v>
      </c>
    </row>
    <row r="25" spans="1:14" ht="37.5" customHeight="1" x14ac:dyDescent="0.25">
      <c r="A25" s="5">
        <v>18</v>
      </c>
      <c r="B25" s="4" t="s">
        <v>174</v>
      </c>
      <c r="C25" s="5" t="s">
        <v>175</v>
      </c>
      <c r="D25" s="4" t="s">
        <v>176</v>
      </c>
      <c r="E25" s="4" t="s">
        <v>177</v>
      </c>
      <c r="F25" s="4" t="s">
        <v>178</v>
      </c>
      <c r="G25" s="5" t="s">
        <v>36</v>
      </c>
      <c r="H25" s="4" t="s">
        <v>49</v>
      </c>
      <c r="I25" s="5" t="s">
        <v>179</v>
      </c>
      <c r="J25" s="5" t="s">
        <v>93</v>
      </c>
      <c r="K25" s="4" t="s">
        <v>180</v>
      </c>
      <c r="L25" s="5" t="s">
        <v>41</v>
      </c>
      <c r="M25" s="4" t="s">
        <v>181</v>
      </c>
      <c r="N25" s="23" t="s">
        <v>43</v>
      </c>
    </row>
    <row r="26" spans="1:14" ht="37.5" customHeight="1" x14ac:dyDescent="0.25">
      <c r="A26" s="3">
        <v>19</v>
      </c>
      <c r="B26" s="2" t="s">
        <v>182</v>
      </c>
      <c r="C26" s="3" t="s">
        <v>183</v>
      </c>
      <c r="D26" s="2" t="s">
        <v>184</v>
      </c>
      <c r="E26" s="2" t="s">
        <v>185</v>
      </c>
      <c r="F26" s="2" t="s">
        <v>186</v>
      </c>
      <c r="G26" s="3" t="s">
        <v>36</v>
      </c>
      <c r="H26" s="2" t="s">
        <v>125</v>
      </c>
      <c r="I26" s="3" t="s">
        <v>50</v>
      </c>
      <c r="J26" s="3" t="s">
        <v>140</v>
      </c>
      <c r="K26" s="2" t="s">
        <v>187</v>
      </c>
      <c r="L26" s="3" t="s">
        <v>142</v>
      </c>
      <c r="M26" s="2" t="s">
        <v>188</v>
      </c>
      <c r="N26" s="23" t="s">
        <v>43</v>
      </c>
    </row>
    <row r="27" spans="1:14" ht="37.5" customHeight="1" x14ac:dyDescent="0.25">
      <c r="A27" s="5">
        <v>20</v>
      </c>
      <c r="B27" s="4" t="s">
        <v>189</v>
      </c>
      <c r="C27" s="5" t="s">
        <v>190</v>
      </c>
      <c r="D27" s="4" t="s">
        <v>191</v>
      </c>
      <c r="E27" s="4" t="s">
        <v>191</v>
      </c>
      <c r="F27" s="4" t="s">
        <v>192</v>
      </c>
      <c r="G27" s="5" t="s">
        <v>36</v>
      </c>
      <c r="H27" s="4" t="s">
        <v>49</v>
      </c>
      <c r="I27" s="5" t="s">
        <v>92</v>
      </c>
      <c r="J27" s="5" t="s">
        <v>140</v>
      </c>
      <c r="K27" s="4" t="s">
        <v>165</v>
      </c>
      <c r="L27" s="5" t="s">
        <v>193</v>
      </c>
      <c r="M27" s="4" t="s">
        <v>194</v>
      </c>
      <c r="N27" s="23" t="s">
        <v>62</v>
      </c>
    </row>
    <row r="28" spans="1:14" ht="37.5" customHeight="1" x14ac:dyDescent="0.25">
      <c r="A28" s="3">
        <v>21</v>
      </c>
      <c r="B28" s="2" t="s">
        <v>195</v>
      </c>
      <c r="C28" s="3" t="s">
        <v>196</v>
      </c>
      <c r="D28" s="2" t="s">
        <v>197</v>
      </c>
      <c r="E28" s="2" t="s">
        <v>197</v>
      </c>
      <c r="F28" s="2" t="s">
        <v>198</v>
      </c>
      <c r="G28" s="3" t="s">
        <v>36</v>
      </c>
      <c r="H28" s="2" t="s">
        <v>49</v>
      </c>
      <c r="I28" s="3" t="s">
        <v>92</v>
      </c>
      <c r="J28" s="3" t="s">
        <v>140</v>
      </c>
      <c r="K28" s="2" t="s">
        <v>199</v>
      </c>
      <c r="L28" s="3" t="s">
        <v>193</v>
      </c>
      <c r="M28" s="2" t="s">
        <v>200</v>
      </c>
      <c r="N28" s="23" t="s">
        <v>62</v>
      </c>
    </row>
    <row r="29" spans="1:14" ht="37.5" customHeight="1" x14ac:dyDescent="0.25">
      <c r="A29" s="5">
        <v>22</v>
      </c>
      <c r="B29" s="4" t="s">
        <v>201</v>
      </c>
      <c r="C29" s="5" t="s">
        <v>202</v>
      </c>
      <c r="D29" s="4" t="s">
        <v>203</v>
      </c>
      <c r="E29" s="4" t="s">
        <v>203</v>
      </c>
      <c r="F29" s="4" t="s">
        <v>204</v>
      </c>
      <c r="G29" s="5" t="s">
        <v>36</v>
      </c>
      <c r="H29" s="4" t="s">
        <v>49</v>
      </c>
      <c r="I29" s="5" t="s">
        <v>92</v>
      </c>
      <c r="J29" s="5" t="s">
        <v>140</v>
      </c>
      <c r="K29" s="4" t="s">
        <v>205</v>
      </c>
      <c r="L29" s="5" t="s">
        <v>206</v>
      </c>
      <c r="M29" s="4" t="s">
        <v>207</v>
      </c>
      <c r="N29" s="23" t="s">
        <v>43</v>
      </c>
    </row>
    <row r="30" spans="1:14" ht="37.5" customHeight="1" x14ac:dyDescent="0.25">
      <c r="A30" s="3">
        <v>23</v>
      </c>
      <c r="B30" s="2" t="s">
        <v>208</v>
      </c>
      <c r="C30" s="3" t="s">
        <v>209</v>
      </c>
      <c r="D30" s="2" t="s">
        <v>210</v>
      </c>
      <c r="E30" s="2" t="s">
        <v>210</v>
      </c>
      <c r="F30" s="2" t="s">
        <v>211</v>
      </c>
      <c r="G30" s="3" t="s">
        <v>36</v>
      </c>
      <c r="H30" s="2" t="s">
        <v>49</v>
      </c>
      <c r="I30" s="3" t="s">
        <v>92</v>
      </c>
      <c r="J30" s="3" t="s">
        <v>140</v>
      </c>
      <c r="K30" s="2" t="s">
        <v>212</v>
      </c>
      <c r="L30" s="3" t="s">
        <v>193</v>
      </c>
      <c r="M30" s="2" t="s">
        <v>213</v>
      </c>
      <c r="N30" s="23" t="s">
        <v>62</v>
      </c>
    </row>
  </sheetData>
  <sheetProtection algorithmName="SHA-512" hashValue="7pgwTHzNTLdzmpAISuzprdXWbuLx13iSXrt8nE9/C4zyVYJUGupspYZ/J7+g/mHo7oc2kpeJFFD0o5RmBHkW3A==" saltValue="B+L7FBfw8BPIPiYJDNthPw==" spinCount="100000" sheet="1" objects="1" scenarios="1" formatCells="0" formatColumns="0" formatRows="0" insertColumns="0"/>
  <mergeCells count="6">
    <mergeCell ref="A6:M6"/>
    <mergeCell ref="A1:M1"/>
    <mergeCell ref="A2:M2"/>
    <mergeCell ref="A3:M3"/>
    <mergeCell ref="A4:M4"/>
    <mergeCell ref="A5:M5"/>
  </mergeCells>
  <hyperlinks>
    <hyperlink ref="N10" r:id="rId1"/>
    <hyperlink ref="N13" r:id="rId2"/>
    <hyperlink ref="N14" r:id="rId3"/>
    <hyperlink ref="N15" r:id="rId4"/>
    <hyperlink ref="N19" r:id="rId5"/>
    <hyperlink ref="N21" r:id="rId6"/>
    <hyperlink ref="N27" r:id="rId7"/>
    <hyperlink ref="N28" r:id="rId8"/>
    <hyperlink ref="N30" r:id="rId9"/>
    <hyperlink ref="N8" r:id="rId10"/>
    <hyperlink ref="N9" r:id="rId11"/>
    <hyperlink ref="N11" r:id="rId12"/>
    <hyperlink ref="N12" r:id="rId13"/>
    <hyperlink ref="N16" r:id="rId14"/>
    <hyperlink ref="N17" r:id="rId15"/>
    <hyperlink ref="N22" r:id="rId16"/>
    <hyperlink ref="N23" r:id="rId17"/>
    <hyperlink ref="N25" r:id="rId18"/>
    <hyperlink ref="N26" r:id="rId19"/>
    <hyperlink ref="N29" r:id="rId20"/>
    <hyperlink ref="N24" r:id="rId21"/>
    <hyperlink ref="N20" r:id="rId22"/>
    <hyperlink ref="N18" r:id="rId23"/>
  </hyperlink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showGridLines="0" topLeftCell="C1" zoomScaleNormal="100" workbookViewId="0">
      <pane ySplit="7" topLeftCell="A8" activePane="bottomLeft" state="frozen"/>
      <selection pane="bottomLeft" activeCell="O9" sqref="O9"/>
    </sheetView>
  </sheetViews>
  <sheetFormatPr baseColWidth="10" defaultColWidth="8.7109375" defaultRowHeight="15" x14ac:dyDescent="0.25"/>
  <cols>
    <col min="1" max="1" width="5" style="1" customWidth="1"/>
    <col min="2" max="2" width="44" style="1" customWidth="1"/>
    <col min="3" max="3" width="10" style="1" customWidth="1"/>
    <col min="4" max="4" width="13" style="1" customWidth="1"/>
    <col min="5" max="6" width="14" style="1" customWidth="1"/>
    <col min="7" max="7" width="12" style="1" customWidth="1"/>
    <col min="8" max="8" width="24" style="1" customWidth="1"/>
    <col min="9" max="9" width="14" style="1" customWidth="1"/>
    <col min="10" max="10" width="12" style="1" customWidth="1"/>
    <col min="11" max="11" width="52.140625" style="1" bestFit="1" customWidth="1"/>
    <col min="12" max="12" width="14" style="1" customWidth="1"/>
  </cols>
  <sheetData>
    <row r="1" spans="1:12" ht="18" customHeight="1" x14ac:dyDescent="0.2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2" ht="18" customHeight="1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2" ht="18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2" ht="18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2" ht="24" customHeight="1" x14ac:dyDescent="0.25">
      <c r="A5" s="60" t="s">
        <v>214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2" ht="64.5" customHeight="1" x14ac:dyDescent="0.25">
      <c r="A6" s="56" t="s">
        <v>16</v>
      </c>
      <c r="B6" s="56"/>
      <c r="C6" s="56"/>
      <c r="D6" s="56"/>
      <c r="E6" s="56"/>
      <c r="F6" s="56"/>
      <c r="G6" s="56"/>
      <c r="H6" s="56"/>
      <c r="I6" s="56"/>
      <c r="J6" s="56"/>
      <c r="K6" s="56"/>
    </row>
    <row r="7" spans="1:12" ht="36" customHeight="1" x14ac:dyDescent="0.25">
      <c r="A7" s="6" t="s">
        <v>17</v>
      </c>
      <c r="B7" s="6" t="s">
        <v>215</v>
      </c>
      <c r="C7" s="6" t="s">
        <v>19</v>
      </c>
      <c r="D7" s="6" t="s">
        <v>20</v>
      </c>
      <c r="E7" s="6" t="s">
        <v>21</v>
      </c>
      <c r="F7" s="6" t="s">
        <v>22</v>
      </c>
      <c r="G7" s="6" t="s">
        <v>23</v>
      </c>
      <c r="H7" s="6" t="s">
        <v>216</v>
      </c>
      <c r="I7" s="6" t="s">
        <v>25</v>
      </c>
      <c r="J7" s="6" t="s">
        <v>26</v>
      </c>
      <c r="K7" s="6" t="s">
        <v>217</v>
      </c>
      <c r="L7" s="6" t="s">
        <v>30</v>
      </c>
    </row>
    <row r="8" spans="1:12" ht="37.5" customHeight="1" x14ac:dyDescent="0.25">
      <c r="A8" s="3">
        <v>1</v>
      </c>
      <c r="B8" s="2" t="s">
        <v>218</v>
      </c>
      <c r="C8" s="3" t="s">
        <v>219</v>
      </c>
      <c r="D8" s="3" t="s">
        <v>220</v>
      </c>
      <c r="E8" s="3" t="s">
        <v>221</v>
      </c>
      <c r="F8" s="3" t="s">
        <v>222</v>
      </c>
      <c r="G8" s="3" t="s">
        <v>36</v>
      </c>
      <c r="H8" s="2" t="s">
        <v>223</v>
      </c>
      <c r="I8" s="3" t="s">
        <v>92</v>
      </c>
      <c r="J8" s="3" t="s">
        <v>39</v>
      </c>
      <c r="K8" s="2" t="s">
        <v>224</v>
      </c>
      <c r="L8" s="23" t="s">
        <v>62</v>
      </c>
    </row>
    <row r="9" spans="1:12" ht="37.5" customHeight="1" x14ac:dyDescent="0.25">
      <c r="A9" s="5">
        <v>2</v>
      </c>
      <c r="B9" s="4" t="s">
        <v>225</v>
      </c>
      <c r="C9" s="5" t="s">
        <v>226</v>
      </c>
      <c r="D9" s="5" t="s">
        <v>227</v>
      </c>
      <c r="E9" s="5" t="s">
        <v>228</v>
      </c>
      <c r="F9" s="5" t="s">
        <v>229</v>
      </c>
      <c r="G9" s="5" t="s">
        <v>36</v>
      </c>
      <c r="H9" s="4" t="s">
        <v>230</v>
      </c>
      <c r="I9" s="5" t="s">
        <v>92</v>
      </c>
      <c r="J9" s="5" t="s">
        <v>140</v>
      </c>
      <c r="K9" s="4" t="s">
        <v>231</v>
      </c>
      <c r="L9" s="23" t="s">
        <v>62</v>
      </c>
    </row>
    <row r="10" spans="1:12" ht="37.5" customHeight="1" x14ac:dyDescent="0.25">
      <c r="A10" s="3">
        <v>3</v>
      </c>
      <c r="B10" s="2" t="s">
        <v>232</v>
      </c>
      <c r="C10" s="3" t="s">
        <v>233</v>
      </c>
      <c r="D10" s="3" t="s">
        <v>234</v>
      </c>
      <c r="E10" s="3" t="s">
        <v>235</v>
      </c>
      <c r="F10" s="3" t="s">
        <v>236</v>
      </c>
      <c r="G10" s="3" t="s">
        <v>36</v>
      </c>
      <c r="H10" s="2" t="s">
        <v>237</v>
      </c>
      <c r="I10" s="3" t="s">
        <v>92</v>
      </c>
      <c r="J10" s="3" t="s">
        <v>140</v>
      </c>
      <c r="K10" s="2" t="s">
        <v>238</v>
      </c>
      <c r="L10" s="23" t="s">
        <v>62</v>
      </c>
    </row>
    <row r="11" spans="1:12" ht="37.5" customHeight="1" x14ac:dyDescent="0.25">
      <c r="A11" s="5">
        <v>4</v>
      </c>
      <c r="B11" s="4" t="s">
        <v>239</v>
      </c>
      <c r="C11" s="5" t="s">
        <v>240</v>
      </c>
      <c r="D11" s="5" t="s">
        <v>241</v>
      </c>
      <c r="E11" s="5" t="s">
        <v>241</v>
      </c>
      <c r="F11" s="5" t="s">
        <v>242</v>
      </c>
      <c r="G11" s="5" t="s">
        <v>36</v>
      </c>
      <c r="H11" s="4" t="s">
        <v>237</v>
      </c>
      <c r="I11" s="5" t="s">
        <v>92</v>
      </c>
      <c r="J11" s="5" t="s">
        <v>140</v>
      </c>
      <c r="K11" s="4" t="s">
        <v>243</v>
      </c>
      <c r="L11" s="23" t="s">
        <v>62</v>
      </c>
    </row>
  </sheetData>
  <sheetProtection algorithmName="SHA-512" hashValue="RKQ8PvGKcIKhm20Fg2pgMMNfgPkklrkEmc1N4B7CJaYsPk0LQ7BQ0y9ELIvT19uMrj5SjfRRVi+NtQbNqj62eg==" saltValue="cX+5XJd3fUDbXmsuH/gCQQ==" spinCount="100000" sheet="1" objects="1" scenarios="1" formatCells="0" formatColumns="0" formatRows="0"/>
  <mergeCells count="6">
    <mergeCell ref="A6:K6"/>
    <mergeCell ref="A1:K1"/>
    <mergeCell ref="A2:K2"/>
    <mergeCell ref="A3:K3"/>
    <mergeCell ref="A4:K4"/>
    <mergeCell ref="A5:K5"/>
  </mergeCells>
  <hyperlinks>
    <hyperlink ref="L8" r:id="rId1"/>
    <hyperlink ref="L9" r:id="rId2"/>
    <hyperlink ref="L10" r:id="rId3"/>
    <hyperlink ref="L11" r:id="rId4"/>
  </hyperlink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showGridLines="0" topLeftCell="C1" zoomScaleNormal="100" workbookViewId="0">
      <pane ySplit="7" topLeftCell="A8" activePane="bottomLeft" state="frozen"/>
      <selection pane="bottomLeft" activeCell="O14" sqref="O14"/>
    </sheetView>
  </sheetViews>
  <sheetFormatPr baseColWidth="10" defaultColWidth="8.7109375" defaultRowHeight="15" x14ac:dyDescent="0.25"/>
  <cols>
    <col min="1" max="1" width="5" style="1" customWidth="1"/>
    <col min="2" max="2" width="46" style="1" customWidth="1"/>
    <col min="3" max="3" width="8" style="1" customWidth="1"/>
    <col min="4" max="6" width="12" style="1" customWidth="1"/>
    <col min="7" max="7" width="52" style="1" customWidth="1"/>
    <col min="8" max="8" width="18" style="1" customWidth="1"/>
    <col min="9" max="10" width="22" style="1" customWidth="1"/>
    <col min="11" max="11" width="14" style="1" customWidth="1"/>
  </cols>
  <sheetData>
    <row r="1" spans="1:11" ht="18" customHeight="1" x14ac:dyDescent="0.2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8" customHeight="1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8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ht="18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ht="24" customHeight="1" x14ac:dyDescent="0.25">
      <c r="A5" s="60" t="s">
        <v>244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30" customHeight="1" x14ac:dyDescent="0.25">
      <c r="A6" s="56" t="s">
        <v>245</v>
      </c>
      <c r="B6" s="56"/>
      <c r="C6" s="56"/>
      <c r="D6" s="56"/>
      <c r="E6" s="56"/>
      <c r="F6" s="56"/>
      <c r="G6" s="56"/>
      <c r="H6" s="56"/>
      <c r="I6" s="56"/>
      <c r="J6" s="56"/>
      <c r="K6" s="56"/>
    </row>
    <row r="7" spans="1:11" ht="36" customHeight="1" x14ac:dyDescent="0.25">
      <c r="A7" s="6" t="s">
        <v>17</v>
      </c>
      <c r="B7" s="6" t="s">
        <v>246</v>
      </c>
      <c r="C7" s="6" t="s">
        <v>19</v>
      </c>
      <c r="D7" s="6" t="s">
        <v>247</v>
      </c>
      <c r="E7" s="6" t="s">
        <v>248</v>
      </c>
      <c r="F7" s="6" t="s">
        <v>249</v>
      </c>
      <c r="G7" s="6" t="s">
        <v>250</v>
      </c>
      <c r="H7" s="6" t="s">
        <v>25</v>
      </c>
      <c r="I7" s="6" t="s">
        <v>251</v>
      </c>
      <c r="J7" s="6" t="s">
        <v>252</v>
      </c>
      <c r="K7" s="6" t="s">
        <v>253</v>
      </c>
    </row>
    <row r="8" spans="1:11" ht="45" customHeight="1" x14ac:dyDescent="0.25">
      <c r="A8" s="3">
        <v>1</v>
      </c>
      <c r="B8" s="2" t="s">
        <v>254</v>
      </c>
      <c r="C8" s="3" t="s">
        <v>255</v>
      </c>
      <c r="D8" s="3" t="s">
        <v>256</v>
      </c>
      <c r="E8" s="3">
        <v>2015</v>
      </c>
      <c r="F8" s="3" t="s">
        <v>147</v>
      </c>
      <c r="G8" s="2" t="s">
        <v>257</v>
      </c>
      <c r="H8" s="3" t="s">
        <v>258</v>
      </c>
      <c r="I8" s="3" t="s">
        <v>259</v>
      </c>
      <c r="J8" s="2" t="s">
        <v>260</v>
      </c>
      <c r="K8" s="23" t="s">
        <v>261</v>
      </c>
    </row>
    <row r="9" spans="1:11" ht="45" customHeight="1" x14ac:dyDescent="0.25">
      <c r="A9" s="5">
        <v>2</v>
      </c>
      <c r="B9" s="4" t="s">
        <v>262</v>
      </c>
      <c r="C9" s="5" t="s">
        <v>263</v>
      </c>
      <c r="D9" s="5" t="s">
        <v>264</v>
      </c>
      <c r="E9" s="5">
        <v>2025</v>
      </c>
      <c r="F9" s="5" t="s">
        <v>147</v>
      </c>
      <c r="G9" s="4" t="s">
        <v>265</v>
      </c>
      <c r="H9" s="5" t="s">
        <v>264</v>
      </c>
      <c r="I9" s="5" t="s">
        <v>259</v>
      </c>
      <c r="J9" s="4" t="s">
        <v>266</v>
      </c>
      <c r="K9" s="23" t="s">
        <v>261</v>
      </c>
    </row>
    <row r="10" spans="1:11" ht="45" customHeight="1" x14ac:dyDescent="0.25">
      <c r="A10" s="3">
        <v>3</v>
      </c>
      <c r="B10" s="2" t="s">
        <v>267</v>
      </c>
      <c r="C10" s="3" t="s">
        <v>268</v>
      </c>
      <c r="D10" s="3" t="s">
        <v>269</v>
      </c>
      <c r="E10" s="3">
        <v>2024</v>
      </c>
      <c r="F10" s="3" t="s">
        <v>147</v>
      </c>
      <c r="G10" s="2" t="s">
        <v>270</v>
      </c>
      <c r="H10" s="3" t="s">
        <v>271</v>
      </c>
      <c r="I10" s="3" t="s">
        <v>259</v>
      </c>
      <c r="J10" s="2" t="s">
        <v>272</v>
      </c>
      <c r="K10" s="23" t="s">
        <v>261</v>
      </c>
    </row>
  </sheetData>
  <sheetProtection algorithmName="SHA-512" hashValue="JQih+4MoFoyYgH4iaUC/yopWNWhqHcoC8cYJR8gicjtOn9x24HgBtWYQK3qG9TLw+AuF+Ih4RsH0Jj3Kd09jWg==" saltValue="D69Rxx5rBJCs/xzDfZ2Xxw==" spinCount="100000" sheet="1" objects="1" scenarios="1" formatCells="0" formatColumns="0" formatRows="0"/>
  <mergeCells count="6">
    <mergeCell ref="A6:K6"/>
    <mergeCell ref="A1:K1"/>
    <mergeCell ref="A2:K2"/>
    <mergeCell ref="A3:K3"/>
    <mergeCell ref="A4:K4"/>
    <mergeCell ref="A5:K5"/>
  </mergeCells>
  <hyperlinks>
    <hyperlink ref="K8" r:id="rId1"/>
    <hyperlink ref="K9" r:id="rId2"/>
    <hyperlink ref="K10" r:id="rId3"/>
  </hyperlink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N16" sqref="N16"/>
    </sheetView>
  </sheetViews>
  <sheetFormatPr baseColWidth="10" defaultColWidth="8.7109375" defaultRowHeight="15" x14ac:dyDescent="0.25"/>
  <cols>
    <col min="1" max="1" width="8" style="1" customWidth="1"/>
    <col min="2" max="3" width="16" style="1" customWidth="1"/>
    <col min="4" max="4" width="26.140625" style="1" bestFit="1" customWidth="1"/>
  </cols>
  <sheetData>
    <row r="1" spans="1:4" ht="40.5" customHeight="1" x14ac:dyDescent="0.25">
      <c r="A1" s="61" t="s">
        <v>294</v>
      </c>
      <c r="B1" s="61"/>
      <c r="C1" s="61"/>
      <c r="D1" s="61"/>
    </row>
    <row r="2" spans="1:4" x14ac:dyDescent="0.25">
      <c r="A2" s="6" t="s">
        <v>274</v>
      </c>
      <c r="B2" s="6" t="s">
        <v>295</v>
      </c>
      <c r="C2" s="6" t="s">
        <v>296</v>
      </c>
      <c r="D2" s="6" t="s">
        <v>297</v>
      </c>
    </row>
    <row r="3" spans="1:4" ht="18" customHeight="1" x14ac:dyDescent="0.25">
      <c r="A3" s="11">
        <v>2014</v>
      </c>
      <c r="B3" s="11" t="s">
        <v>298</v>
      </c>
      <c r="C3" s="11">
        <v>3027</v>
      </c>
      <c r="D3" s="2"/>
    </row>
    <row r="4" spans="1:4" ht="18" customHeight="1" x14ac:dyDescent="0.25">
      <c r="A4" s="12">
        <v>2015</v>
      </c>
      <c r="B4" s="12" t="s">
        <v>298</v>
      </c>
      <c r="C4" s="12">
        <v>2276</v>
      </c>
      <c r="D4" s="4"/>
    </row>
    <row r="5" spans="1:4" ht="18" customHeight="1" x14ac:dyDescent="0.25">
      <c r="A5" s="11">
        <v>2016</v>
      </c>
      <c r="B5" s="11" t="s">
        <v>298</v>
      </c>
      <c r="C5" s="11">
        <v>816</v>
      </c>
      <c r="D5" s="2"/>
    </row>
    <row r="6" spans="1:4" ht="18" customHeight="1" x14ac:dyDescent="0.25">
      <c r="A6" s="12">
        <v>2017</v>
      </c>
      <c r="B6" s="12" t="s">
        <v>298</v>
      </c>
      <c r="C6" s="12">
        <v>950</v>
      </c>
      <c r="D6" s="4"/>
    </row>
    <row r="7" spans="1:4" ht="18" customHeight="1" x14ac:dyDescent="0.25">
      <c r="A7" s="11">
        <v>2018</v>
      </c>
      <c r="B7" s="11" t="s">
        <v>298</v>
      </c>
      <c r="C7" s="11">
        <v>566</v>
      </c>
      <c r="D7" s="2"/>
    </row>
    <row r="8" spans="1:4" ht="18" customHeight="1" x14ac:dyDescent="0.25">
      <c r="A8" s="12">
        <v>2019</v>
      </c>
      <c r="B8" s="12" t="s">
        <v>298</v>
      </c>
      <c r="C8" s="12">
        <v>836</v>
      </c>
      <c r="D8" s="4"/>
    </row>
    <row r="9" spans="1:4" ht="18" customHeight="1" x14ac:dyDescent="0.25">
      <c r="A9" s="11">
        <v>2020</v>
      </c>
      <c r="B9" s="11" t="s">
        <v>298</v>
      </c>
      <c r="C9" s="11">
        <v>674</v>
      </c>
      <c r="D9" s="2"/>
    </row>
    <row r="10" spans="1:4" ht="18" customHeight="1" x14ac:dyDescent="0.25">
      <c r="A10" s="12">
        <v>2021</v>
      </c>
      <c r="B10" s="12" t="s">
        <v>298</v>
      </c>
      <c r="C10" s="12">
        <v>887</v>
      </c>
      <c r="D10" s="4"/>
    </row>
    <row r="11" spans="1:4" ht="18" customHeight="1" x14ac:dyDescent="0.25">
      <c r="A11" s="11">
        <v>2022</v>
      </c>
      <c r="B11" s="11" t="s">
        <v>298</v>
      </c>
      <c r="C11" s="11">
        <v>1184</v>
      </c>
      <c r="D11" s="2"/>
    </row>
    <row r="12" spans="1:4" ht="18" customHeight="1" x14ac:dyDescent="0.25">
      <c r="A12" s="12">
        <v>2023</v>
      </c>
      <c r="B12" s="12" t="s">
        <v>298</v>
      </c>
      <c r="C12" s="12">
        <v>1219</v>
      </c>
      <c r="D12" s="4"/>
    </row>
    <row r="13" spans="1:4" ht="18" customHeight="1" x14ac:dyDescent="0.25">
      <c r="A13" s="11">
        <v>2024</v>
      </c>
      <c r="B13" s="11" t="s">
        <v>298</v>
      </c>
      <c r="C13" s="11">
        <v>1242</v>
      </c>
      <c r="D13" s="2"/>
    </row>
    <row r="14" spans="1:4" ht="18" customHeight="1" x14ac:dyDescent="0.25">
      <c r="A14" s="12">
        <v>2025</v>
      </c>
      <c r="B14" s="12" t="s">
        <v>298</v>
      </c>
      <c r="C14" s="12">
        <v>1598</v>
      </c>
      <c r="D14" s="4"/>
    </row>
    <row r="15" spans="1:4" x14ac:dyDescent="0.25">
      <c r="A15" s="11">
        <v>2026</v>
      </c>
      <c r="B15" s="11" t="s">
        <v>299</v>
      </c>
      <c r="C15" s="11">
        <v>970</v>
      </c>
      <c r="D15" s="2" t="s">
        <v>300</v>
      </c>
    </row>
    <row r="16" spans="1:4" ht="19.5" customHeight="1" x14ac:dyDescent="0.25">
      <c r="A16" s="62" t="s">
        <v>301</v>
      </c>
      <c r="B16" s="62"/>
      <c r="C16" s="8">
        <f>SUM(C3:C15)</f>
        <v>16245</v>
      </c>
    </row>
    <row r="17" spans="1:4" ht="18" customHeight="1" x14ac:dyDescent="0.25">
      <c r="A17" s="9"/>
      <c r="B17" s="9" t="s">
        <v>298</v>
      </c>
      <c r="C17" s="9"/>
      <c r="D17" s="10"/>
    </row>
    <row r="18" spans="1:4" ht="18" customHeight="1" x14ac:dyDescent="0.25">
      <c r="A18" s="9"/>
      <c r="B18" s="9" t="s">
        <v>298</v>
      </c>
      <c r="C18" s="9"/>
      <c r="D18" s="10"/>
    </row>
    <row r="19" spans="1:4" ht="18" customHeight="1" x14ac:dyDescent="0.25">
      <c r="A19" s="9"/>
      <c r="B19" s="9" t="s">
        <v>298</v>
      </c>
      <c r="C19" s="9"/>
      <c r="D19" s="10"/>
    </row>
    <row r="20" spans="1:4" ht="18" customHeight="1" x14ac:dyDescent="0.25">
      <c r="A20" s="9"/>
      <c r="B20" s="9" t="s">
        <v>298</v>
      </c>
      <c r="C20" s="9"/>
      <c r="D20" s="10"/>
    </row>
  </sheetData>
  <sheetProtection algorithmName="SHA-512" hashValue="MynY/p6LnBvskbm18JRnnGnsBac+zB5cfwaKNMpd3ygqpiU3TEPj9jh3Wte3dzwqsyupIjIs4kf8BId1Vx1Rnw==" saltValue="j6ChEr4qlI0IGTAd/8m6QA==" spinCount="100000" sheet="1" objects="1" scenarios="1" formatCells="0" formatColumns="0" formatRows="0" insertColumns="0"/>
  <mergeCells count="2">
    <mergeCell ref="A1:D1"/>
    <mergeCell ref="A16:B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zoomScaleNormal="100" workbookViewId="0">
      <pane ySplit="6" topLeftCell="A12" activePane="bottomLeft" state="frozen"/>
      <selection pane="bottomLeft" activeCell="E25" sqref="E25"/>
    </sheetView>
  </sheetViews>
  <sheetFormatPr baseColWidth="10" defaultColWidth="8.7109375" defaultRowHeight="15" x14ac:dyDescent="0.25"/>
  <cols>
    <col min="1" max="1" width="8" style="1" customWidth="1"/>
    <col min="2" max="2" width="46" style="1" customWidth="1"/>
    <col min="3" max="3" width="14" style="1" customWidth="1"/>
    <col min="4" max="4" width="16" style="1" customWidth="1"/>
    <col min="5" max="5" width="14" style="1" customWidth="1"/>
    <col min="6" max="6" width="28" style="1" customWidth="1"/>
  </cols>
  <sheetData>
    <row r="1" spans="1:6" ht="18" customHeight="1" x14ac:dyDescent="0.25">
      <c r="A1" s="57"/>
      <c r="B1" s="57"/>
      <c r="C1" s="57"/>
      <c r="D1" s="57"/>
      <c r="E1" s="57"/>
      <c r="F1" s="57"/>
    </row>
    <row r="2" spans="1:6" ht="18" customHeight="1" x14ac:dyDescent="0.25">
      <c r="A2" s="58"/>
      <c r="B2" s="58"/>
      <c r="C2" s="58"/>
      <c r="D2" s="58"/>
      <c r="E2" s="58"/>
      <c r="F2" s="58"/>
    </row>
    <row r="3" spans="1:6" ht="18" customHeight="1" x14ac:dyDescent="0.25">
      <c r="A3" s="59"/>
      <c r="B3" s="59"/>
      <c r="C3" s="59"/>
      <c r="D3" s="59"/>
      <c r="E3" s="59"/>
      <c r="F3" s="59"/>
    </row>
    <row r="4" spans="1:6" ht="18" customHeight="1" x14ac:dyDescent="0.25">
      <c r="A4" s="58"/>
      <c r="B4" s="58"/>
      <c r="C4" s="58"/>
      <c r="D4" s="58"/>
      <c r="E4" s="58"/>
      <c r="F4" s="58"/>
    </row>
    <row r="5" spans="1:6" ht="24" customHeight="1" x14ac:dyDescent="0.25">
      <c r="A5" s="60" t="s">
        <v>273</v>
      </c>
      <c r="B5" s="60"/>
      <c r="C5" s="60"/>
      <c r="D5" s="60"/>
      <c r="E5" s="60"/>
      <c r="F5" s="60"/>
    </row>
    <row r="6" spans="1:6" ht="27.75" customHeight="1" x14ac:dyDescent="0.25">
      <c r="A6" s="6" t="s">
        <v>274</v>
      </c>
      <c r="B6" s="6" t="s">
        <v>275</v>
      </c>
      <c r="C6" s="6" t="s">
        <v>276</v>
      </c>
      <c r="D6" s="6" t="s">
        <v>277</v>
      </c>
      <c r="E6" s="6" t="s">
        <v>278</v>
      </c>
      <c r="F6" s="17" t="s">
        <v>11</v>
      </c>
    </row>
    <row r="7" spans="1:6" ht="19.5" customHeight="1" x14ac:dyDescent="0.25">
      <c r="A7" s="3">
        <v>2006</v>
      </c>
      <c r="B7" s="2" t="s">
        <v>279</v>
      </c>
      <c r="C7" s="3" t="s">
        <v>280</v>
      </c>
      <c r="D7" s="3">
        <v>2</v>
      </c>
      <c r="E7" s="15">
        <v>2</v>
      </c>
      <c r="F7" s="18"/>
    </row>
    <row r="8" spans="1:6" ht="19.5" customHeight="1" x14ac:dyDescent="0.25">
      <c r="A8" s="5">
        <v>2007</v>
      </c>
      <c r="B8" s="4" t="s">
        <v>281</v>
      </c>
      <c r="C8" s="5" t="s">
        <v>280</v>
      </c>
      <c r="D8" s="5">
        <v>2</v>
      </c>
      <c r="E8" s="16">
        <v>4</v>
      </c>
      <c r="F8" s="18"/>
    </row>
    <row r="9" spans="1:6" ht="19.5" customHeight="1" x14ac:dyDescent="0.25">
      <c r="A9" s="3">
        <v>2008</v>
      </c>
      <c r="B9" s="2" t="s">
        <v>71</v>
      </c>
      <c r="C9" s="3" t="s">
        <v>280</v>
      </c>
      <c r="D9" s="3">
        <v>1</v>
      </c>
      <c r="E9" s="15">
        <v>5</v>
      </c>
      <c r="F9" s="18"/>
    </row>
    <row r="10" spans="1:6" ht="19.5" customHeight="1" x14ac:dyDescent="0.25">
      <c r="A10" s="5">
        <v>2011</v>
      </c>
      <c r="B10" s="4" t="s">
        <v>80</v>
      </c>
      <c r="C10" s="5" t="s">
        <v>280</v>
      </c>
      <c r="D10" s="5">
        <v>1</v>
      </c>
      <c r="E10" s="16">
        <v>6</v>
      </c>
      <c r="F10" s="18"/>
    </row>
    <row r="11" spans="1:6" ht="19.5" customHeight="1" x14ac:dyDescent="0.25">
      <c r="A11" s="3">
        <v>2012</v>
      </c>
      <c r="B11" s="2" t="s">
        <v>88</v>
      </c>
      <c r="C11" s="3" t="s">
        <v>280</v>
      </c>
      <c r="D11" s="3">
        <v>1</v>
      </c>
      <c r="E11" s="15">
        <v>7</v>
      </c>
      <c r="F11" s="18"/>
    </row>
    <row r="12" spans="1:6" ht="19.5" customHeight="1" x14ac:dyDescent="0.25">
      <c r="A12" s="5">
        <v>2013</v>
      </c>
      <c r="B12" s="4" t="s">
        <v>282</v>
      </c>
      <c r="C12" s="5" t="s">
        <v>283</v>
      </c>
      <c r="D12" s="5">
        <v>3</v>
      </c>
      <c r="E12" s="16">
        <v>10</v>
      </c>
      <c r="F12" s="18"/>
    </row>
    <row r="13" spans="1:6" ht="19.5" customHeight="1" x14ac:dyDescent="0.25">
      <c r="A13" s="3">
        <v>2014</v>
      </c>
      <c r="B13" s="2" t="s">
        <v>113</v>
      </c>
      <c r="C13" s="3" t="s">
        <v>280</v>
      </c>
      <c r="D13" s="3">
        <v>1</v>
      </c>
      <c r="E13" s="15">
        <v>11</v>
      </c>
      <c r="F13" s="18"/>
    </row>
    <row r="14" spans="1:6" ht="19.5" customHeight="1" x14ac:dyDescent="0.25">
      <c r="A14" s="5">
        <v>2015</v>
      </c>
      <c r="B14" s="4" t="s">
        <v>284</v>
      </c>
      <c r="C14" s="5" t="s">
        <v>285</v>
      </c>
      <c r="D14" s="5">
        <v>2</v>
      </c>
      <c r="E14" s="16">
        <v>13</v>
      </c>
      <c r="F14" s="18"/>
    </row>
    <row r="15" spans="1:6" ht="19.5" customHeight="1" x14ac:dyDescent="0.25">
      <c r="A15" s="3">
        <v>2016</v>
      </c>
      <c r="B15" s="2" t="s">
        <v>226</v>
      </c>
      <c r="C15" s="3" t="s">
        <v>286</v>
      </c>
      <c r="D15" s="3">
        <v>1</v>
      </c>
      <c r="E15" s="15">
        <v>14</v>
      </c>
      <c r="F15" s="18"/>
    </row>
    <row r="16" spans="1:6" ht="19.5" customHeight="1" x14ac:dyDescent="0.25">
      <c r="A16" s="5">
        <v>2017</v>
      </c>
      <c r="B16" s="4" t="s">
        <v>130</v>
      </c>
      <c r="C16" s="5" t="s">
        <v>280</v>
      </c>
      <c r="D16" s="5">
        <v>1</v>
      </c>
      <c r="E16" s="16">
        <v>15</v>
      </c>
      <c r="F16" s="18"/>
    </row>
    <row r="17" spans="1:6" ht="19.5" customHeight="1" x14ac:dyDescent="0.25">
      <c r="A17" s="3">
        <v>2019</v>
      </c>
      <c r="B17" s="2" t="s">
        <v>287</v>
      </c>
      <c r="C17" s="3" t="s">
        <v>283</v>
      </c>
      <c r="D17" s="3">
        <v>2</v>
      </c>
      <c r="E17" s="15">
        <v>17</v>
      </c>
      <c r="F17" s="18"/>
    </row>
    <row r="18" spans="1:6" ht="19.5" customHeight="1" x14ac:dyDescent="0.25">
      <c r="A18" s="5">
        <v>2020</v>
      </c>
      <c r="B18" s="4" t="s">
        <v>288</v>
      </c>
      <c r="C18" s="5" t="s">
        <v>280</v>
      </c>
      <c r="D18" s="5">
        <v>2</v>
      </c>
      <c r="E18" s="16">
        <v>19</v>
      </c>
      <c r="F18" s="18"/>
    </row>
    <row r="19" spans="1:6" ht="19.5" customHeight="1" x14ac:dyDescent="0.25">
      <c r="A19" s="3">
        <v>2021</v>
      </c>
      <c r="B19" s="2" t="s">
        <v>289</v>
      </c>
      <c r="C19" s="3" t="s">
        <v>280</v>
      </c>
      <c r="D19" s="3">
        <v>2</v>
      </c>
      <c r="E19" s="15">
        <v>21</v>
      </c>
      <c r="F19" s="18"/>
    </row>
    <row r="20" spans="1:6" ht="19.5" customHeight="1" x14ac:dyDescent="0.25">
      <c r="A20" s="5">
        <v>2022</v>
      </c>
      <c r="B20" s="4" t="s">
        <v>290</v>
      </c>
      <c r="C20" s="5" t="s">
        <v>283</v>
      </c>
      <c r="D20" s="5">
        <v>2</v>
      </c>
      <c r="E20" s="16">
        <v>23</v>
      </c>
      <c r="F20" s="18"/>
    </row>
    <row r="21" spans="1:6" ht="19.5" customHeight="1" x14ac:dyDescent="0.25">
      <c r="A21" s="3">
        <v>2023</v>
      </c>
      <c r="B21" s="2" t="s">
        <v>291</v>
      </c>
      <c r="C21" s="3" t="s">
        <v>280</v>
      </c>
      <c r="D21" s="3">
        <v>3</v>
      </c>
      <c r="E21" s="15">
        <v>26</v>
      </c>
      <c r="F21" s="18"/>
    </row>
    <row r="22" spans="1:6" ht="19.5" customHeight="1" x14ac:dyDescent="0.25">
      <c r="A22" s="5">
        <v>2024</v>
      </c>
      <c r="B22" s="4" t="s">
        <v>292</v>
      </c>
      <c r="C22" s="5" t="s">
        <v>285</v>
      </c>
      <c r="D22" s="5">
        <v>2</v>
      </c>
      <c r="E22" s="16">
        <v>28</v>
      </c>
      <c r="F22" s="18"/>
    </row>
    <row r="23" spans="1:6" ht="19.5" customHeight="1" x14ac:dyDescent="0.25">
      <c r="A23" s="3">
        <v>2025</v>
      </c>
      <c r="B23" s="2" t="s">
        <v>293</v>
      </c>
      <c r="C23" s="3" t="s">
        <v>285</v>
      </c>
      <c r="D23" s="3">
        <v>2</v>
      </c>
      <c r="E23" s="15">
        <v>30</v>
      </c>
      <c r="F23" s="18"/>
    </row>
    <row r="24" spans="1:6" ht="19.5" customHeight="1" x14ac:dyDescent="0.25">
      <c r="A24" s="5">
        <v>2026</v>
      </c>
      <c r="B24" s="4"/>
      <c r="C24" s="5"/>
      <c r="D24" s="5">
        <v>0</v>
      </c>
      <c r="E24" s="24">
        <v>30</v>
      </c>
      <c r="F24" s="25"/>
    </row>
    <row r="25" spans="1:6" ht="15" customHeight="1" x14ac:dyDescent="0.25">
      <c r="A25" s="62" t="s">
        <v>14</v>
      </c>
      <c r="B25" s="62"/>
      <c r="C25" s="62"/>
      <c r="D25" s="7">
        <f>SUM(D7:D24)</f>
        <v>30</v>
      </c>
      <c r="E25" s="18"/>
      <c r="F25" s="18"/>
    </row>
  </sheetData>
  <sheetProtection algorithmName="SHA-512" hashValue="fAkPHoEg0odK4VRLj5Xsg9ZQaNU0loIbGEnj93/p7OBao63HfsvD0m++f9mZE6UqYdB9DF8h2tlmwHE5MrnWUw==" saltValue="KjKQblVTHr6wHCMryPN+/Q==" spinCount="100000" sheet="1" objects="1" scenarios="1" formatCells="0" formatColumns="0" formatRows="0" insertColumns="0"/>
  <mergeCells count="6">
    <mergeCell ref="A25:C25"/>
    <mergeCell ref="A1:F1"/>
    <mergeCell ref="A2:F2"/>
    <mergeCell ref="A3:F3"/>
    <mergeCell ref="A4:F4"/>
    <mergeCell ref="A5:F5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zoomScaleNormal="100" workbookViewId="0">
      <pane ySplit="7" topLeftCell="A8" activePane="bottomLeft" state="frozen"/>
      <selection pane="bottomLeft" activeCell="E14" sqref="E14"/>
    </sheetView>
  </sheetViews>
  <sheetFormatPr baseColWidth="10" defaultColWidth="8.7109375" defaultRowHeight="15" x14ac:dyDescent="0.25"/>
  <cols>
    <col min="1" max="1" width="14" style="1" customWidth="1"/>
    <col min="2" max="2" width="44" style="1" customWidth="1"/>
    <col min="3" max="3" width="10" style="1" customWidth="1"/>
    <col min="4" max="4" width="18" style="1" customWidth="1"/>
    <col min="5" max="5" width="52" style="1" customWidth="1"/>
    <col min="6" max="7" width="36" style="1" customWidth="1"/>
    <col min="8" max="8" width="18" style="1" customWidth="1"/>
    <col min="9" max="9" width="14" style="1" customWidth="1"/>
  </cols>
  <sheetData>
    <row r="1" spans="1:9" ht="18" customHeight="1" x14ac:dyDescent="0.25">
      <c r="A1" s="57"/>
      <c r="B1" s="57"/>
      <c r="C1" s="57"/>
      <c r="D1" s="57"/>
      <c r="E1" s="57"/>
      <c r="F1" s="57"/>
      <c r="G1" s="57"/>
      <c r="H1" s="57"/>
      <c r="I1" s="57"/>
    </row>
    <row r="2" spans="1:9" ht="18" customHeight="1" x14ac:dyDescent="0.25">
      <c r="A2" s="58"/>
      <c r="B2" s="58"/>
      <c r="C2" s="58"/>
      <c r="D2" s="58"/>
      <c r="E2" s="58"/>
      <c r="F2" s="58"/>
      <c r="G2" s="58"/>
      <c r="H2" s="58"/>
      <c r="I2" s="58"/>
    </row>
    <row r="3" spans="1:9" ht="18" customHeight="1" x14ac:dyDescent="0.25">
      <c r="A3" s="59"/>
      <c r="B3" s="59"/>
      <c r="C3" s="59"/>
      <c r="D3" s="59"/>
      <c r="E3" s="59"/>
      <c r="F3" s="59"/>
      <c r="G3" s="59"/>
      <c r="H3" s="59"/>
      <c r="I3" s="59"/>
    </row>
    <row r="4" spans="1:9" ht="18" customHeight="1" x14ac:dyDescent="0.25">
      <c r="A4" s="58"/>
      <c r="B4" s="58"/>
      <c r="C4" s="58"/>
      <c r="D4" s="58"/>
      <c r="E4" s="58"/>
      <c r="F4" s="58"/>
      <c r="G4" s="58"/>
      <c r="H4" s="58"/>
      <c r="I4" s="58"/>
    </row>
    <row r="5" spans="1:9" ht="24" customHeight="1" x14ac:dyDescent="0.25">
      <c r="A5" s="60" t="s">
        <v>302</v>
      </c>
      <c r="B5" s="60"/>
      <c r="C5" s="60"/>
      <c r="D5" s="60"/>
      <c r="E5" s="60"/>
      <c r="F5" s="60"/>
      <c r="G5" s="60"/>
      <c r="H5" s="60"/>
      <c r="I5" s="60"/>
    </row>
    <row r="6" spans="1:9" ht="30" customHeight="1" x14ac:dyDescent="0.25">
      <c r="A6" s="63" t="s">
        <v>303</v>
      </c>
      <c r="B6" s="63"/>
      <c r="C6" s="63"/>
      <c r="D6" s="63"/>
      <c r="E6" s="63"/>
      <c r="F6" s="63"/>
      <c r="G6" s="63"/>
      <c r="H6" s="63"/>
      <c r="I6" s="63"/>
    </row>
    <row r="7" spans="1:9" ht="31.5" customHeight="1" x14ac:dyDescent="0.25">
      <c r="A7" s="6" t="s">
        <v>304</v>
      </c>
      <c r="B7" s="6" t="s">
        <v>305</v>
      </c>
      <c r="C7" s="6" t="s">
        <v>19</v>
      </c>
      <c r="D7" s="6" t="s">
        <v>306</v>
      </c>
      <c r="E7" s="6" t="s">
        <v>307</v>
      </c>
      <c r="F7" s="6" t="s">
        <v>308</v>
      </c>
      <c r="G7" s="6" t="s">
        <v>309</v>
      </c>
      <c r="H7" s="6" t="s">
        <v>310</v>
      </c>
      <c r="I7" s="6" t="s">
        <v>311</v>
      </c>
    </row>
    <row r="8" spans="1:9" ht="27.75" customHeight="1" x14ac:dyDescent="0.25">
      <c r="A8" s="3"/>
      <c r="B8" s="2"/>
      <c r="C8" s="3"/>
      <c r="D8" s="11" t="s">
        <v>313</v>
      </c>
      <c r="E8" s="2"/>
      <c r="F8" s="2"/>
      <c r="G8" s="2"/>
      <c r="H8" s="2"/>
      <c r="I8" s="11"/>
    </row>
    <row r="9" spans="1:9" ht="27.75" customHeight="1" x14ac:dyDescent="0.25">
      <c r="A9" s="5"/>
      <c r="B9" s="4"/>
      <c r="C9" s="5"/>
      <c r="D9" s="12" t="s">
        <v>313</v>
      </c>
      <c r="E9" s="4"/>
      <c r="F9" s="4"/>
      <c r="G9" s="4"/>
      <c r="H9" s="4"/>
      <c r="I9" s="12"/>
    </row>
    <row r="10" spans="1:9" ht="27.75" customHeight="1" x14ac:dyDescent="0.25">
      <c r="A10" s="3"/>
      <c r="B10" s="2"/>
      <c r="C10" s="3"/>
      <c r="D10" s="11" t="s">
        <v>313</v>
      </c>
      <c r="E10" s="2"/>
      <c r="F10" s="2"/>
      <c r="G10" s="2"/>
      <c r="H10" s="2"/>
      <c r="I10" s="11"/>
    </row>
    <row r="11" spans="1:9" ht="21.75" customHeight="1" x14ac:dyDescent="0.25">
      <c r="A11" s="11"/>
      <c r="B11" s="2"/>
      <c r="C11" s="11"/>
      <c r="D11" s="11" t="s">
        <v>313</v>
      </c>
      <c r="E11" s="2"/>
      <c r="F11" s="2"/>
      <c r="G11" s="2"/>
      <c r="H11" s="2"/>
      <c r="I11" s="11"/>
    </row>
    <row r="12" spans="1:9" ht="21.75" customHeight="1" x14ac:dyDescent="0.25">
      <c r="A12" s="12"/>
      <c r="B12" s="4"/>
      <c r="C12" s="12"/>
      <c r="D12" s="12" t="s">
        <v>313</v>
      </c>
      <c r="E12" s="4"/>
      <c r="F12" s="4"/>
      <c r="G12" s="4"/>
      <c r="H12" s="4"/>
      <c r="I12" s="12"/>
    </row>
    <row r="13" spans="1:9" ht="21.75" customHeight="1" x14ac:dyDescent="0.25">
      <c r="A13" s="11"/>
      <c r="B13" s="2"/>
      <c r="C13" s="11"/>
      <c r="D13" s="11" t="s">
        <v>313</v>
      </c>
      <c r="E13" s="2"/>
      <c r="F13" s="2"/>
      <c r="G13" s="2"/>
      <c r="H13" s="2"/>
      <c r="I13" s="11"/>
    </row>
    <row r="14" spans="1:9" ht="21.75" customHeight="1" x14ac:dyDescent="0.25">
      <c r="A14" s="11"/>
      <c r="B14" s="2"/>
      <c r="C14" s="11"/>
      <c r="D14" s="11" t="s">
        <v>313</v>
      </c>
      <c r="E14" s="2"/>
      <c r="F14" s="2"/>
      <c r="G14" s="2"/>
      <c r="H14" s="2"/>
      <c r="I14" s="11"/>
    </row>
    <row r="15" spans="1:9" ht="21.75" customHeight="1" x14ac:dyDescent="0.25">
      <c r="A15" s="12"/>
      <c r="B15" s="4"/>
      <c r="C15" s="12"/>
      <c r="D15" s="12" t="s">
        <v>313</v>
      </c>
      <c r="E15" s="4"/>
      <c r="F15" s="4"/>
      <c r="G15" s="4"/>
      <c r="H15" s="4"/>
      <c r="I15" s="12"/>
    </row>
    <row r="16" spans="1:9" ht="21.75" customHeight="1" x14ac:dyDescent="0.25">
      <c r="A16" s="11"/>
      <c r="B16" s="2"/>
      <c r="C16" s="11"/>
      <c r="D16" s="11" t="s">
        <v>313</v>
      </c>
      <c r="E16" s="2"/>
      <c r="F16" s="2"/>
      <c r="G16" s="2"/>
      <c r="H16" s="2"/>
      <c r="I16" s="11"/>
    </row>
    <row r="17" spans="1:9" ht="21.75" customHeight="1" x14ac:dyDescent="0.25">
      <c r="A17" s="11"/>
      <c r="B17" s="2"/>
      <c r="C17" s="11"/>
      <c r="D17" s="11" t="s">
        <v>313</v>
      </c>
      <c r="E17" s="2"/>
      <c r="F17" s="2"/>
      <c r="G17" s="2"/>
      <c r="H17" s="2"/>
      <c r="I17" s="11"/>
    </row>
    <row r="18" spans="1:9" ht="21.75" customHeight="1" x14ac:dyDescent="0.25">
      <c r="A18" s="12"/>
      <c r="B18" s="4"/>
      <c r="C18" s="12"/>
      <c r="D18" s="12" t="s">
        <v>313</v>
      </c>
      <c r="E18" s="4"/>
      <c r="F18" s="4"/>
      <c r="G18" s="4"/>
      <c r="H18" s="4"/>
      <c r="I18" s="12"/>
    </row>
    <row r="19" spans="1:9" ht="21.75" customHeight="1" x14ac:dyDescent="0.25">
      <c r="A19" s="11"/>
      <c r="B19" s="2"/>
      <c r="C19" s="11"/>
      <c r="D19" s="11" t="s">
        <v>313</v>
      </c>
      <c r="E19" s="2"/>
      <c r="F19" s="2"/>
      <c r="G19" s="2"/>
      <c r="H19" s="2"/>
      <c r="I19" s="11"/>
    </row>
    <row r="20" spans="1:9" ht="21.75" customHeight="1" x14ac:dyDescent="0.25">
      <c r="A20" s="11"/>
      <c r="B20" s="2"/>
      <c r="C20" s="11"/>
      <c r="D20" s="11" t="s">
        <v>313</v>
      </c>
      <c r="E20" s="2"/>
      <c r="F20" s="2"/>
      <c r="G20" s="2"/>
      <c r="H20" s="2"/>
      <c r="I20" s="11"/>
    </row>
    <row r="21" spans="1:9" ht="21.75" customHeight="1" x14ac:dyDescent="0.25">
      <c r="A21" s="12"/>
      <c r="B21" s="4"/>
      <c r="C21" s="12"/>
      <c r="D21" s="12" t="s">
        <v>313</v>
      </c>
      <c r="E21" s="4"/>
      <c r="F21" s="4"/>
      <c r="G21" s="4"/>
      <c r="H21" s="4"/>
      <c r="I21" s="12"/>
    </row>
    <row r="22" spans="1:9" ht="21.75" customHeight="1" x14ac:dyDescent="0.25">
      <c r="A22" s="11"/>
      <c r="B22" s="2"/>
      <c r="C22" s="11"/>
      <c r="D22" s="11" t="s">
        <v>313</v>
      </c>
      <c r="E22" s="2"/>
      <c r="F22" s="2"/>
      <c r="G22" s="2"/>
      <c r="H22" s="2"/>
      <c r="I22" s="11"/>
    </row>
    <row r="23" spans="1:9" ht="21.75" customHeight="1" x14ac:dyDescent="0.25">
      <c r="A23" s="11"/>
      <c r="B23" s="2"/>
      <c r="C23" s="11"/>
      <c r="D23" s="11" t="s">
        <v>313</v>
      </c>
      <c r="E23" s="2"/>
      <c r="F23" s="2"/>
      <c r="G23" s="2"/>
      <c r="H23" s="2"/>
      <c r="I23" s="11"/>
    </row>
    <row r="24" spans="1:9" ht="21.75" customHeight="1" x14ac:dyDescent="0.25">
      <c r="A24" s="12"/>
      <c r="B24" s="4"/>
      <c r="C24" s="12"/>
      <c r="D24" s="12" t="s">
        <v>313</v>
      </c>
      <c r="E24" s="4"/>
      <c r="F24" s="4"/>
      <c r="G24" s="4"/>
      <c r="H24" s="4"/>
      <c r="I24" s="12"/>
    </row>
    <row r="25" spans="1:9" ht="21.75" customHeight="1" x14ac:dyDescent="0.25">
      <c r="A25" s="11"/>
      <c r="B25" s="2"/>
      <c r="C25" s="11"/>
      <c r="D25" s="11" t="s">
        <v>313</v>
      </c>
      <c r="E25" s="2"/>
      <c r="F25" s="2"/>
      <c r="G25" s="2"/>
      <c r="H25" s="2"/>
      <c r="I25" s="11"/>
    </row>
    <row r="26" spans="1:9" ht="21.75" customHeight="1" x14ac:dyDescent="0.25">
      <c r="A26" s="11"/>
      <c r="B26" s="2"/>
      <c r="C26" s="11"/>
      <c r="D26" s="11" t="s">
        <v>313</v>
      </c>
      <c r="E26" s="2"/>
      <c r="F26" s="2"/>
      <c r="G26" s="2"/>
      <c r="H26" s="2"/>
      <c r="I26" s="11"/>
    </row>
    <row r="27" spans="1:9" ht="21.75" customHeight="1" x14ac:dyDescent="0.25">
      <c r="A27" s="12"/>
      <c r="B27" s="4"/>
      <c r="C27" s="12"/>
      <c r="D27" s="12" t="s">
        <v>313</v>
      </c>
      <c r="E27" s="4"/>
      <c r="F27" s="4"/>
      <c r="G27" s="4"/>
      <c r="H27" s="4"/>
      <c r="I27" s="12"/>
    </row>
    <row r="28" spans="1:9" ht="21.75" customHeight="1" x14ac:dyDescent="0.25">
      <c r="A28" s="11"/>
      <c r="B28" s="2"/>
      <c r="C28" s="11"/>
      <c r="D28" s="11" t="s">
        <v>313</v>
      </c>
      <c r="E28" s="2"/>
      <c r="F28" s="2"/>
      <c r="G28" s="2"/>
      <c r="H28" s="2"/>
      <c r="I28" s="11"/>
    </row>
    <row r="29" spans="1:9" ht="21.75" customHeight="1" x14ac:dyDescent="0.25">
      <c r="A29" s="11"/>
      <c r="B29" s="2"/>
      <c r="C29" s="11"/>
      <c r="D29" s="11" t="s">
        <v>313</v>
      </c>
      <c r="E29" s="2"/>
      <c r="F29" s="2"/>
      <c r="G29" s="2"/>
      <c r="H29" s="2"/>
      <c r="I29" s="11"/>
    </row>
    <row r="30" spans="1:9" ht="21.75" customHeight="1" x14ac:dyDescent="0.25">
      <c r="A30" s="12"/>
      <c r="B30" s="4"/>
      <c r="C30" s="12"/>
      <c r="D30" s="12" t="s">
        <v>313</v>
      </c>
      <c r="E30" s="4"/>
      <c r="F30" s="4"/>
      <c r="G30" s="4"/>
      <c r="H30" s="4"/>
      <c r="I30" s="12"/>
    </row>
  </sheetData>
  <sheetProtection algorithmName="SHA-512" hashValue="T6XeWAxl/5xjNVQeoZRpvhwDJlWVdIB9/bTC5J7LJ3GLCrB6YxxYGnbp+yuMmXKN3U9hk9DYDBpb5H9P5ppDTA==" saltValue="/gUA9NJ4JBfd97Dqx/g/iw==" spinCount="100000" sheet="1" objects="1" scenarios="1" formatCells="0" formatColumns="0" formatRows="0" insertColumns="0" insertRows="0"/>
  <mergeCells count="6">
    <mergeCell ref="A6:I6"/>
    <mergeCell ref="A1:I1"/>
    <mergeCell ref="A2:I2"/>
    <mergeCell ref="A3:I3"/>
    <mergeCell ref="A4:I4"/>
    <mergeCell ref="A5:I5"/>
  </mergeCells>
  <dataValidations count="2">
    <dataValidation type="list" allowBlank="1" showErrorMessage="1" errorTitle="Tipo de novedad" error="Seleccione una opción válida." sqref="D8:D208">
      <formula1>"Renovación,Nuevo Convenio,Vencimiento,Modificación,Rescisión,Seguimiento,Otro"</formula1>
      <formula2>0</formula2>
    </dataValidation>
    <dataValidation type="list" allowBlank="1" sqref="I8:I208">
      <formula1>"Pendiente,En proceso,Completado,Archivado"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zoomScaleNormal="100" workbookViewId="0">
      <pane ySplit="7" topLeftCell="A8" activePane="bottomLeft" state="frozen"/>
      <selection pane="bottomLeft" activeCell="F18" sqref="F18"/>
    </sheetView>
  </sheetViews>
  <sheetFormatPr baseColWidth="10" defaultColWidth="8.7109375" defaultRowHeight="15" x14ac:dyDescent="0.25"/>
  <cols>
    <col min="1" max="1" width="46" style="1" customWidth="1"/>
    <col min="2" max="2" width="14" style="1" customWidth="1"/>
    <col min="3" max="3" width="12" style="1" customWidth="1"/>
    <col min="4" max="4" width="18" style="1" customWidth="1"/>
    <col min="5" max="6" width="20" style="1" customWidth="1"/>
    <col min="7" max="7" width="24" style="1" customWidth="1"/>
  </cols>
  <sheetData>
    <row r="1" spans="1:7" ht="18" customHeight="1" x14ac:dyDescent="0.25">
      <c r="A1" s="57"/>
      <c r="B1" s="57"/>
      <c r="C1" s="57"/>
      <c r="D1" s="57"/>
      <c r="E1" s="57"/>
      <c r="F1" s="57"/>
      <c r="G1" s="57"/>
    </row>
    <row r="2" spans="1:7" ht="18" customHeight="1" x14ac:dyDescent="0.25">
      <c r="A2" s="58"/>
      <c r="B2" s="58"/>
      <c r="C2" s="58"/>
      <c r="D2" s="58"/>
      <c r="E2" s="58"/>
      <c r="F2" s="58"/>
      <c r="G2" s="58"/>
    </row>
    <row r="3" spans="1:7" ht="18" customHeight="1" x14ac:dyDescent="0.25">
      <c r="A3" s="59"/>
      <c r="B3" s="59"/>
      <c r="C3" s="59"/>
      <c r="D3" s="59"/>
      <c r="E3" s="59"/>
      <c r="F3" s="59"/>
      <c r="G3" s="59"/>
    </row>
    <row r="4" spans="1:7" ht="18" customHeight="1" x14ac:dyDescent="0.25">
      <c r="A4" s="58"/>
      <c r="B4" s="58"/>
      <c r="C4" s="58"/>
      <c r="D4" s="58"/>
      <c r="E4" s="58"/>
      <c r="F4" s="58"/>
      <c r="G4" s="58"/>
    </row>
    <row r="5" spans="1:7" ht="24" customHeight="1" x14ac:dyDescent="0.25">
      <c r="A5" s="60" t="s">
        <v>314</v>
      </c>
      <c r="B5" s="60"/>
      <c r="C5" s="60"/>
      <c r="D5" s="60"/>
      <c r="E5" s="60"/>
      <c r="F5" s="60"/>
      <c r="G5" s="60"/>
    </row>
    <row r="6" spans="1:7" ht="27.75" customHeight="1" x14ac:dyDescent="0.25">
      <c r="A6" s="64" t="s">
        <v>315</v>
      </c>
      <c r="B6" s="64"/>
      <c r="C6" s="64"/>
      <c r="D6" s="64"/>
      <c r="E6" s="64"/>
      <c r="F6" s="64"/>
      <c r="G6" s="64"/>
    </row>
    <row r="7" spans="1:7" ht="27.75" customHeight="1" x14ac:dyDescent="0.25">
      <c r="A7" s="6" t="s">
        <v>305</v>
      </c>
      <c r="B7" s="6" t="s">
        <v>19</v>
      </c>
      <c r="C7" s="6" t="s">
        <v>5</v>
      </c>
      <c r="D7" s="6" t="s">
        <v>316</v>
      </c>
      <c r="E7" s="6" t="s">
        <v>317</v>
      </c>
      <c r="F7" s="6" t="s">
        <v>318</v>
      </c>
      <c r="G7" s="6" t="s">
        <v>319</v>
      </c>
    </row>
    <row r="8" spans="1:7" ht="21.75" customHeight="1" x14ac:dyDescent="0.25">
      <c r="A8" s="13" t="s">
        <v>120</v>
      </c>
      <c r="B8" s="14" t="s">
        <v>121</v>
      </c>
      <c r="C8" s="14" t="s">
        <v>280</v>
      </c>
      <c r="D8" s="14" t="s">
        <v>124</v>
      </c>
      <c r="E8" s="14">
        <f t="shared" ref="E8:E18" ca="1" si="0">IFERROR(DATEVALUE(D8)-TODAY(),"—")</f>
        <v>-311</v>
      </c>
      <c r="F8" s="13" t="s">
        <v>320</v>
      </c>
      <c r="G8" s="13" t="s">
        <v>347</v>
      </c>
    </row>
    <row r="9" spans="1:7" ht="21.75" customHeight="1" x14ac:dyDescent="0.25">
      <c r="A9" s="4" t="s">
        <v>225</v>
      </c>
      <c r="B9" s="5" t="s">
        <v>226</v>
      </c>
      <c r="C9" s="5" t="s">
        <v>286</v>
      </c>
      <c r="D9" s="5" t="s">
        <v>229</v>
      </c>
      <c r="E9" s="5">
        <f t="shared" ca="1" si="0"/>
        <v>-307</v>
      </c>
      <c r="F9" s="4" t="s">
        <v>312</v>
      </c>
      <c r="G9" s="4" t="s">
        <v>347</v>
      </c>
    </row>
    <row r="10" spans="1:7" ht="21.75" customHeight="1" x14ac:dyDescent="0.25">
      <c r="A10" s="13" t="s">
        <v>79</v>
      </c>
      <c r="B10" s="14" t="s">
        <v>80</v>
      </c>
      <c r="C10" s="14" t="s">
        <v>280</v>
      </c>
      <c r="D10" s="14" t="s">
        <v>83</v>
      </c>
      <c r="E10" s="14">
        <f t="shared" ca="1" si="0"/>
        <v>-25</v>
      </c>
      <c r="F10" s="13" t="s">
        <v>312</v>
      </c>
      <c r="G10" s="13" t="s">
        <v>347</v>
      </c>
    </row>
    <row r="11" spans="1:7" ht="21.75" customHeight="1" x14ac:dyDescent="0.25">
      <c r="A11" s="4" t="s">
        <v>232</v>
      </c>
      <c r="B11" s="5" t="s">
        <v>233</v>
      </c>
      <c r="C11" s="5" t="s">
        <v>286</v>
      </c>
      <c r="D11" s="5" t="s">
        <v>236</v>
      </c>
      <c r="E11" s="5">
        <f t="shared" ca="1" si="0"/>
        <v>22</v>
      </c>
      <c r="F11" s="4" t="s">
        <v>312</v>
      </c>
      <c r="G11" s="4" t="s">
        <v>347</v>
      </c>
    </row>
    <row r="12" spans="1:7" ht="21.75" customHeight="1" x14ac:dyDescent="0.25">
      <c r="A12" s="13" t="s">
        <v>239</v>
      </c>
      <c r="B12" s="14" t="s">
        <v>240</v>
      </c>
      <c r="C12" s="14" t="s">
        <v>286</v>
      </c>
      <c r="D12" s="14" t="s">
        <v>242</v>
      </c>
      <c r="E12" s="14">
        <f t="shared" ca="1" si="0"/>
        <v>159</v>
      </c>
      <c r="F12" s="13" t="s">
        <v>312</v>
      </c>
      <c r="G12" s="13" t="s">
        <v>347</v>
      </c>
    </row>
    <row r="13" spans="1:7" ht="21.75" customHeight="1" x14ac:dyDescent="0.25">
      <c r="A13" s="4" t="s">
        <v>87</v>
      </c>
      <c r="B13" s="5" t="s">
        <v>88</v>
      </c>
      <c r="C13" s="5" t="s">
        <v>280</v>
      </c>
      <c r="D13" s="5" t="s">
        <v>91</v>
      </c>
      <c r="E13" s="5">
        <f t="shared" ca="1" si="0"/>
        <v>239</v>
      </c>
      <c r="F13" s="4" t="s">
        <v>312</v>
      </c>
      <c r="G13" s="4" t="s">
        <v>347</v>
      </c>
    </row>
    <row r="14" spans="1:7" ht="21.75" customHeight="1" x14ac:dyDescent="0.25">
      <c r="A14" s="13" t="s">
        <v>54</v>
      </c>
      <c r="B14" s="14" t="s">
        <v>55</v>
      </c>
      <c r="C14" s="14" t="s">
        <v>280</v>
      </c>
      <c r="D14" s="14" t="s">
        <v>58</v>
      </c>
      <c r="E14" s="14">
        <f t="shared" ca="1" si="0"/>
        <v>248</v>
      </c>
      <c r="F14" s="13" t="s">
        <v>312</v>
      </c>
      <c r="G14" s="13" t="s">
        <v>347</v>
      </c>
    </row>
    <row r="15" spans="1:7" ht="21.75" customHeight="1" x14ac:dyDescent="0.25">
      <c r="A15" s="4" t="s">
        <v>129</v>
      </c>
      <c r="B15" s="5" t="s">
        <v>130</v>
      </c>
      <c r="C15" s="5" t="s">
        <v>280</v>
      </c>
      <c r="D15" s="5" t="s">
        <v>133</v>
      </c>
      <c r="E15" s="5">
        <f t="shared" ca="1" si="0"/>
        <v>327</v>
      </c>
      <c r="F15" s="4" t="s">
        <v>312</v>
      </c>
      <c r="G15" s="4" t="s">
        <v>347</v>
      </c>
    </row>
    <row r="16" spans="1:7" ht="21.75" customHeight="1" x14ac:dyDescent="0.25">
      <c r="A16" s="13" t="s">
        <v>97</v>
      </c>
      <c r="B16" s="14" t="s">
        <v>98</v>
      </c>
      <c r="C16" s="14" t="s">
        <v>280</v>
      </c>
      <c r="D16" s="14" t="s">
        <v>101</v>
      </c>
      <c r="E16" s="14">
        <f t="shared" ca="1" si="0"/>
        <v>684</v>
      </c>
      <c r="F16" s="13" t="s">
        <v>312</v>
      </c>
      <c r="G16" s="13" t="s">
        <v>347</v>
      </c>
    </row>
    <row r="17" spans="1:7" ht="21.75" customHeight="1" x14ac:dyDescent="0.25">
      <c r="A17" s="4" t="s">
        <v>218</v>
      </c>
      <c r="B17" s="5" t="s">
        <v>219</v>
      </c>
      <c r="C17" s="5" t="s">
        <v>286</v>
      </c>
      <c r="D17" s="5" t="s">
        <v>222</v>
      </c>
      <c r="E17" s="5">
        <f t="shared" ca="1" si="0"/>
        <v>661</v>
      </c>
      <c r="F17" s="4" t="s">
        <v>312</v>
      </c>
      <c r="G17" s="4" t="s">
        <v>347</v>
      </c>
    </row>
    <row r="18" spans="1:7" ht="21.75" customHeight="1" x14ac:dyDescent="0.25">
      <c r="A18" s="13" t="s">
        <v>189</v>
      </c>
      <c r="B18" s="14" t="s">
        <v>190</v>
      </c>
      <c r="C18" s="14" t="s">
        <v>280</v>
      </c>
      <c r="D18" s="14" t="s">
        <v>192</v>
      </c>
      <c r="E18" s="14">
        <f t="shared" ca="1" si="0"/>
        <v>773</v>
      </c>
      <c r="F18" s="13" t="s">
        <v>312</v>
      </c>
      <c r="G18" s="13" t="s">
        <v>347</v>
      </c>
    </row>
  </sheetData>
  <sheetProtection algorithmName="SHA-512" hashValue="KmYuCwf0lJEGXludp5KLqJUz/hdigJzu8dCEB+nsPJfS7evSzyeQKdmFi7GXrCOO5tpZsKWRq9+5oNKX074Fmw==" saltValue="3Ph6ZLdkjtFRRzKVeq8lNA==" spinCount="100000" sheet="1" objects="1" scenarios="1" formatCells="0" formatColumns="0" formatRows="0" insertColumns="0" insertRows="0"/>
  <mergeCells count="6">
    <mergeCell ref="A6:G6"/>
    <mergeCell ref="A1:G1"/>
    <mergeCell ref="A2:G2"/>
    <mergeCell ref="A3:G3"/>
    <mergeCell ref="A4:G4"/>
    <mergeCell ref="A5:G5"/>
  </mergeCells>
  <dataValidations count="2">
    <dataValidation type="list" allowBlank="1" sqref="F19:F108">
      <formula1>"Pendiente,En proceso,Renovado,Vencido,Rescindido"</formula1>
      <formula2>0</formula2>
    </dataValidation>
    <dataValidation type="list" allowBlank="1" sqref="F8:F18">
      <formula1>"Gestionar renovación,Pendiente,En proceso,Renovado,Vencido,Rescindido"</formula1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H1" workbookViewId="0">
      <selection activeCell="R14" sqref="R14"/>
    </sheetView>
  </sheetViews>
  <sheetFormatPr baseColWidth="10" defaultColWidth="8.7109375" defaultRowHeight="15" x14ac:dyDescent="0.25"/>
  <cols>
    <col min="1" max="1" width="6" customWidth="1"/>
    <col min="2" max="2" width="26" customWidth="1"/>
    <col min="3" max="3" width="44" customWidth="1"/>
    <col min="4" max="4" width="12" customWidth="1"/>
    <col min="5" max="6" width="14" customWidth="1"/>
    <col min="7" max="7" width="16" customWidth="1"/>
    <col min="8" max="8" width="18" customWidth="1"/>
    <col min="9" max="9" width="24" customWidth="1"/>
    <col min="10" max="10" width="22" customWidth="1"/>
    <col min="11" max="11" width="14" customWidth="1"/>
    <col min="12" max="12" width="52" customWidth="1"/>
    <col min="13" max="13" width="22" customWidth="1"/>
    <col min="14" max="14" width="28" customWidth="1"/>
  </cols>
  <sheetData>
    <row r="1" spans="1:14" x14ac:dyDescent="0.25">
      <c r="A1" s="57" t="s">
        <v>325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x14ac:dyDescent="0.25">
      <c r="A2" s="58" t="s">
        <v>326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x14ac:dyDescent="0.25">
      <c r="A3" s="59" t="s">
        <v>327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x14ac:dyDescent="0.25">
      <c r="A4" s="58" t="s">
        <v>328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ht="16.5" x14ac:dyDescent="0.25">
      <c r="A5" s="69" t="s">
        <v>337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x14ac:dyDescent="0.25">
      <c r="A6" s="63" t="s">
        <v>338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25.5" x14ac:dyDescent="0.25">
      <c r="A7" s="6" t="s">
        <v>17</v>
      </c>
      <c r="B7" s="6" t="s">
        <v>5</v>
      </c>
      <c r="C7" s="6" t="s">
        <v>215</v>
      </c>
      <c r="D7" s="6" t="s">
        <v>19</v>
      </c>
      <c r="E7" s="6" t="s">
        <v>20</v>
      </c>
      <c r="F7" s="6" t="s">
        <v>21</v>
      </c>
      <c r="G7" s="6" t="s">
        <v>339</v>
      </c>
      <c r="H7" s="6" t="s">
        <v>340</v>
      </c>
      <c r="I7" s="6" t="s">
        <v>341</v>
      </c>
      <c r="J7" s="6" t="s">
        <v>25</v>
      </c>
      <c r="K7" s="6" t="s">
        <v>342</v>
      </c>
      <c r="L7" s="6" t="s">
        <v>343</v>
      </c>
      <c r="M7" s="6" t="s">
        <v>28</v>
      </c>
      <c r="N7" s="6" t="s">
        <v>29</v>
      </c>
    </row>
    <row r="8" spans="1:14" ht="24" x14ac:dyDescent="0.25">
      <c r="A8" s="11">
        <v>1</v>
      </c>
      <c r="B8" s="42" t="s">
        <v>1</v>
      </c>
      <c r="C8" s="2" t="str">
        <f>IFERROR('[1]INSTITUTOS EDUC. SUPERIOR'!B8,"")</f>
        <v>UNIVERSIDAD TÉCNICA DE COMERCIALIZACIÓN Y DESARROLLO</v>
      </c>
      <c r="D8" s="11" t="str">
        <f>IFERROR('[1]INSTITUTOS EDUC. SUPERIOR'!C8,"")</f>
        <v>UTCD</v>
      </c>
      <c r="E8" s="11" t="str">
        <f>IFERROR('[1]INSTITUTOS EDUC. SUPERIOR'!D8,"")</f>
        <v>27/04/2006</v>
      </c>
      <c r="F8" s="11" t="str">
        <f>IFERROR('[1]INSTITUTOS EDUC. SUPERIOR'!E8,"")</f>
        <v>23/01/2024</v>
      </c>
      <c r="G8" s="11" t="str">
        <f>IFERROR('[1]INSTITUTOS EDUC. SUPERIOR'!F8,"")</f>
        <v>23/01/2029</v>
      </c>
      <c r="H8" s="11" t="str">
        <f>IFERROR('[1]INSTITUTOS EDUC. SUPERIOR'!G8,"")</f>
        <v>R.A.</v>
      </c>
      <c r="I8" s="2" t="str">
        <f>IFERROR('[1]INSTITUTOS EDUC. SUPERIOR'!H8,"")</f>
        <v>Grado / Postgrado / Ed. Básica y Media</v>
      </c>
      <c r="J8" s="2" t="str">
        <f>IFERROR('[1]INSTITUTOS EDUC. SUPERIOR'!I8,"")</f>
        <v>Fernando de la Mora / Virtual</v>
      </c>
      <c r="K8" s="11" t="str">
        <f>IFERROR('[1]INSTITUTOS EDUC. SUPERIOR'!J8,"")</f>
        <v>Nacional</v>
      </c>
      <c r="L8" s="2" t="str">
        <f>IFERROR('[1]INSTITUTOS EDUC. SUPERIOR'!K8,"")</f>
        <v>Grado: 25% dto. cuotas, 100% dto. matrícula y examen ordinario. Postgrado: 25% dto., 50% matrícula.</v>
      </c>
      <c r="M8" s="2" t="str">
        <f>IFERROR('[1]INSTITUTOS EDUC. SUPERIOR'!L8,"")</f>
        <v>Hijos/as y cónyuge</v>
      </c>
      <c r="N8" s="2" t="str">
        <f>IFERROR('[1]INSTITUTOS EDUC. SUPERIOR'!M8,"")</f>
        <v>secretariageneral@utcd.edu.py</v>
      </c>
    </row>
    <row r="9" spans="1:14" ht="24" x14ac:dyDescent="0.25">
      <c r="A9" s="12">
        <v>2</v>
      </c>
      <c r="B9" s="43" t="s">
        <v>1</v>
      </c>
      <c r="C9" s="4" t="str">
        <f>IFERROR('[1]INSTITUTOS EDUC. SUPERIOR'!B9,"")</f>
        <v>UNIVERSIDAD DE LA INTEGRACIÓN DE LAS AMÉRICAS</v>
      </c>
      <c r="D9" s="12" t="str">
        <f>IFERROR('[1]INSTITUTOS EDUC. SUPERIOR'!C9,"")</f>
        <v>UNIDA</v>
      </c>
      <c r="E9" s="12" t="str">
        <f>IFERROR('[1]INSTITUTOS EDUC. SUPERIOR'!D9,"")</f>
        <v>06/12/2006</v>
      </c>
      <c r="F9" s="12" t="str">
        <f>IFERROR('[1]INSTITUTOS EDUC. SUPERIOR'!E9,"")</f>
        <v>13/08/2024</v>
      </c>
      <c r="G9" s="12" t="str">
        <f>IFERROR('[1]INSTITUTOS EDUC. SUPERIOR'!F9,"")</f>
        <v>13/08/2029</v>
      </c>
      <c r="H9" s="12" t="str">
        <f>IFERROR('[1]INSTITUTOS EDUC. SUPERIOR'!G9,"")</f>
        <v>R.A.</v>
      </c>
      <c r="I9" s="4" t="str">
        <f>IFERROR('[1]INSTITUTOS EDUC. SUPERIOR'!H9,"")</f>
        <v>Grado / Postgrado</v>
      </c>
      <c r="J9" s="4" t="str">
        <f>IFERROR('[1]INSTITUTOS EDUC. SUPERIOR'!I9,"")</f>
        <v>Asunción / Virtual</v>
      </c>
      <c r="K9" s="12" t="str">
        <f>IFERROR('[1]INSTITUTOS EDUC. SUPERIOR'!J9,"")</f>
        <v>Nacional</v>
      </c>
      <c r="L9" s="4" t="str">
        <f>IFERROR('[1]INSTITUTOS EDUC. SUPERIOR'!K9,"")</f>
        <v>Grado a distancia: 50% dto. Postgrado a distancia: 50% dto., matrícula exonerada. 3 becas completas/semestre.</v>
      </c>
      <c r="M9" s="4" t="str">
        <f>IFERROR('[1]INSTITUTOS EDUC. SUPERIOR'!L9,"")</f>
        <v>Cónyuge, padres e hijos</v>
      </c>
      <c r="N9" s="4" t="str">
        <f>IFERROR('[1]INSTITUTOS EDUC. SUPERIOR'!M9,"")</f>
        <v>info@unida.edu.py</v>
      </c>
    </row>
    <row r="10" spans="1:14" ht="24" x14ac:dyDescent="0.25">
      <c r="A10" s="11">
        <v>3</v>
      </c>
      <c r="B10" s="42" t="s">
        <v>1</v>
      </c>
      <c r="C10" s="2" t="str">
        <f>IFERROR('[1]INSTITUTOS EDUC. SUPERIOR'!B10,"")</f>
        <v>UNIVERSIDAD TECNOLÓGICA INTERCONTINENTAL</v>
      </c>
      <c r="D10" s="11" t="str">
        <f>IFERROR('[1]INSTITUTOS EDUC. SUPERIOR'!C10,"")</f>
        <v>UTIC</v>
      </c>
      <c r="E10" s="11" t="str">
        <f>IFERROR('[1]INSTITUTOS EDUC. SUPERIOR'!D10,"")</f>
        <v>22/02/2007</v>
      </c>
      <c r="F10" s="11" t="str">
        <f>IFERROR('[1]INSTITUTOS EDUC. SUPERIOR'!E10,"")</f>
        <v>22/02/2022</v>
      </c>
      <c r="G10" s="11" t="str">
        <f>IFERROR('[1]INSTITUTOS EDUC. SUPERIOR'!F10,"")</f>
        <v>22/02/2027</v>
      </c>
      <c r="H10" s="11" t="str">
        <f>IFERROR('[1]INSTITUTOS EDUC. SUPERIOR'!G10,"")</f>
        <v>R.A.</v>
      </c>
      <c r="I10" s="2" t="str">
        <f>IFERROR('[1]INSTITUTOS EDUC. SUPERIOR'!H10,"")</f>
        <v>Grado / Postgrado</v>
      </c>
      <c r="J10" s="2" t="str">
        <f>IFERROR('[1]INSTITUTOS EDUC. SUPERIOR'!I10,"")</f>
        <v>Fernando de la Mora / Virtual</v>
      </c>
      <c r="K10" s="11" t="str">
        <f>IFERROR('[1]INSTITUTOS EDUC. SUPERIOR'!J10,"")</f>
        <v>Nacional</v>
      </c>
      <c r="L10" s="2" t="str">
        <f>IFERROR('[1]INSTITUTOS EDUC. SUPERIOR'!K10,"")</f>
        <v>Matrícula: 1.er curso exonerada. Grado: 30% dto. cuotas. Familiares: 25%.</v>
      </c>
      <c r="M10" s="2" t="str">
        <f>IFERROR('[1]INSTITUTOS EDUC. SUPERIOR'!L10,"")</f>
        <v>Hijos/as, cónyuge, hermanos/as, padres</v>
      </c>
      <c r="N10" s="2" t="str">
        <f>IFERROR('[1]INSTITUTOS EDUC. SUPERIOR'!M10,"")</f>
        <v>floraninfa@hotmail.com</v>
      </c>
    </row>
    <row r="11" spans="1:14" ht="24" x14ac:dyDescent="0.25">
      <c r="A11" s="12">
        <v>4</v>
      </c>
      <c r="B11" s="43" t="s">
        <v>1</v>
      </c>
      <c r="C11" s="4" t="str">
        <f>IFERROR('[1]INSTITUTOS EDUC. SUPERIOR'!B11,"")</f>
        <v>UNIVERSIDAD IBEROAMERICANA</v>
      </c>
      <c r="D11" s="12" t="str">
        <f>IFERROR('[1]INSTITUTOS EDUC. SUPERIOR'!C11,"")</f>
        <v>UNIBE</v>
      </c>
      <c r="E11" s="12" t="str">
        <f>IFERROR('[1]INSTITUTOS EDUC. SUPERIOR'!D11,"")</f>
        <v>28/02/2007</v>
      </c>
      <c r="F11" s="12" t="str">
        <f>IFERROR('[1]INSTITUTOS EDUC. SUPERIOR'!E11,"")</f>
        <v>18/04/2024</v>
      </c>
      <c r="G11" s="12" t="str">
        <f>IFERROR('[1]INSTITUTOS EDUC. SUPERIOR'!F11,"")</f>
        <v>18/04/2029</v>
      </c>
      <c r="H11" s="12" t="str">
        <f>IFERROR('[1]INSTITUTOS EDUC. SUPERIOR'!G11,"")</f>
        <v>R.A.</v>
      </c>
      <c r="I11" s="4" t="str">
        <f>IFERROR('[1]INSTITUTOS EDUC. SUPERIOR'!H11,"")</f>
        <v>Grado / Postgrado / Ed. Básica y Media</v>
      </c>
      <c r="J11" s="4" t="str">
        <f>IFERROR('[1]INSTITUTOS EDUC. SUPERIOR'!I11,"")</f>
        <v>Asunción / Virtual</v>
      </c>
      <c r="K11" s="12" t="str">
        <f>IFERROR('[1]INSTITUTOS EDUC. SUPERIOR'!J11,"")</f>
        <v>Nacional</v>
      </c>
      <c r="L11" s="4" t="str">
        <f>IFERROR('[1]INSTITUTOS EDUC. SUPERIOR'!K11,"")</f>
        <v>Grado (Asunción): 30% dto. Grado (San Lorenzo): 20% dto. Postgrado: 20%.</v>
      </c>
      <c r="M11" s="4" t="str">
        <f>IFERROR('[1]INSTITUTOS EDUC. SUPERIOR'!L11,"")</f>
        <v>Cónyuge, padres e hijos</v>
      </c>
      <c r="N11" s="4" t="str">
        <f>IFERROR('[1]INSTITUTOS EDUC. SUPERIOR'!M11,"")</f>
        <v>rrii@unibe.edu.py</v>
      </c>
    </row>
    <row r="12" spans="1:14" ht="24" x14ac:dyDescent="0.25">
      <c r="A12" s="11">
        <v>5</v>
      </c>
      <c r="B12" s="42" t="s">
        <v>1</v>
      </c>
      <c r="C12" s="2" t="str">
        <f>IFERROR('[1]INSTITUTOS EDUC. SUPERIOR'!B12,"")</f>
        <v>UNIVERSIDAD AUTÓNOMA SAN SEBASTIÁN</v>
      </c>
      <c r="D12" s="11" t="str">
        <f>IFERROR('[1]INSTITUTOS EDUC. SUPERIOR'!C12,"")</f>
        <v>UASS</v>
      </c>
      <c r="E12" s="11" t="str">
        <f>IFERROR('[1]INSTITUTOS EDUC. SUPERIOR'!D12,"")</f>
        <v>24/03/2008</v>
      </c>
      <c r="F12" s="11" t="str">
        <f>IFERROR('[1]INSTITUTOS EDUC. SUPERIOR'!E12,"")</f>
        <v>22/08/2024</v>
      </c>
      <c r="G12" s="11" t="str">
        <f>IFERROR('[1]INSTITUTOS EDUC. SUPERIOR'!F12,"")</f>
        <v>22/08/2029</v>
      </c>
      <c r="H12" s="11" t="str">
        <f>IFERROR('[1]INSTITUTOS EDUC. SUPERIOR'!G12,"")</f>
        <v>R.A.</v>
      </c>
      <c r="I12" s="2" t="str">
        <f>IFERROR('[1]INSTITUTOS EDUC. SUPERIOR'!H12,"")</f>
        <v>Grado / Postgrado</v>
      </c>
      <c r="J12" s="2" t="str">
        <f>IFERROR('[1]INSTITUTOS EDUC. SUPERIOR'!I12,"")</f>
        <v>San Lorenzo</v>
      </c>
      <c r="K12" s="11" t="str">
        <f>IFERROR('[1]INSTITUTOS EDUC. SUPERIOR'!J12,"")</f>
        <v>Nacional</v>
      </c>
      <c r="L12" s="2" t="str">
        <f>IFERROR('[1]INSTITUTOS EDUC. SUPERIOR'!K12,"")</f>
        <v>50% dto. matrícula exonerada (Educación, Derecho). 25% Cs. Económicas. Medicina: 15%.</v>
      </c>
      <c r="M12" s="2" t="str">
        <f>IFERROR('[1]INSTITUTOS EDUC. SUPERIOR'!L12,"")</f>
        <v>No aplica</v>
      </c>
      <c r="N12" s="2" t="str">
        <f>IFERROR('[1]INSTITUTOS EDUC. SUPERIOR'!M12,"")</f>
        <v>uass@sansebastian.edu.py</v>
      </c>
    </row>
    <row r="13" spans="1:14" ht="24" x14ac:dyDescent="0.25">
      <c r="A13" s="12">
        <v>6</v>
      </c>
      <c r="B13" s="43" t="s">
        <v>1</v>
      </c>
      <c r="C13" s="4" t="str">
        <f>IFERROR('[1]INSTITUTOS EDUC. SUPERIOR'!B13,"")</f>
        <v>UNIVERSIDAD METROPOLITANA DE ASUNCIÓN</v>
      </c>
      <c r="D13" s="12" t="str">
        <f>IFERROR('[1]INSTITUTOS EDUC. SUPERIOR'!C13,"")</f>
        <v>UMA</v>
      </c>
      <c r="E13" s="12" t="str">
        <f>IFERROR('[1]INSTITUTOS EDUC. SUPERIOR'!D13,"")</f>
        <v>25/05/2011</v>
      </c>
      <c r="F13" s="12" t="str">
        <f>IFERROR('[1]INSTITUTOS EDUC. SUPERIOR'!E13,"")</f>
        <v>25/05/2021</v>
      </c>
      <c r="G13" s="12" t="str">
        <f>IFERROR('[1]INSTITUTOS EDUC. SUPERIOR'!F13,"")</f>
        <v>25/05/2026</v>
      </c>
      <c r="H13" s="12" t="str">
        <f>IFERROR('[1]INSTITUTOS EDUC. SUPERIOR'!G13,"")</f>
        <v>R.A.</v>
      </c>
      <c r="I13" s="4" t="str">
        <f>IFERROR('[1]INSTITUTOS EDUC. SUPERIOR'!H13,"")</f>
        <v>Grado / Postgrado</v>
      </c>
      <c r="J13" s="4" t="str">
        <f>IFERROR('[1]INSTITUTOS EDUC. SUPERIOR'!I13,"")</f>
        <v>Asunción / Virtual</v>
      </c>
      <c r="K13" s="12" t="str">
        <f>IFERROR('[1]INSTITUTOS EDUC. SUPERIOR'!J13,"")</f>
        <v>Nacional</v>
      </c>
      <c r="L13" s="4" t="str">
        <f>IFERROR('[1]INSTITUTOS EDUC. SUPERIOR'!K13,"")</f>
        <v>1.ª Matrícula exonerada. Grado: hasta 40% dto. Postgrado: hasta 20% dto.</v>
      </c>
      <c r="M13" s="4" t="str">
        <f>IFERROR('[1]INSTITUTOS EDUC. SUPERIOR'!L13,"")</f>
        <v>Cónyuge, padres, hijos y nietos</v>
      </c>
      <c r="N13" s="4" t="str">
        <f>IFERROR('[1]INSTITUTOS EDUC. SUPERIOR'!M13,"")</f>
        <v>recepcion@uma.edu.py</v>
      </c>
    </row>
    <row r="14" spans="1:14" ht="24" x14ac:dyDescent="0.25">
      <c r="A14" s="11">
        <v>7</v>
      </c>
      <c r="B14" s="42" t="s">
        <v>1</v>
      </c>
      <c r="C14" s="2" t="str">
        <f>IFERROR('[1]INSTITUTOS EDUC. SUPERIOR'!B14,"")</f>
        <v>UNIVERSIDAD CENTRAL DEL PARAGUAY</v>
      </c>
      <c r="D14" s="11" t="str">
        <f>IFERROR('[1]INSTITUTOS EDUC. SUPERIOR'!C14,"")</f>
        <v>UCPy</v>
      </c>
      <c r="E14" s="11" t="str">
        <f>IFERROR('[1]INSTITUTOS EDUC. SUPERIOR'!D14,"")</f>
        <v>13/02/2012</v>
      </c>
      <c r="F14" s="11" t="str">
        <f>IFERROR('[1]INSTITUTOS EDUC. SUPERIOR'!E14,"")</f>
        <v>13/02/2022</v>
      </c>
      <c r="G14" s="11" t="str">
        <f>IFERROR('[1]INSTITUTOS EDUC. SUPERIOR'!F14,"")</f>
        <v>13/02/2027</v>
      </c>
      <c r="H14" s="11" t="str">
        <f>IFERROR('[1]INSTITUTOS EDUC. SUPERIOR'!G14,"")</f>
        <v>R.A.</v>
      </c>
      <c r="I14" s="2" t="str">
        <f>IFERROR('[1]INSTITUTOS EDUC. SUPERIOR'!H14,"")</f>
        <v>Grado / Postgrado</v>
      </c>
      <c r="J14" s="2" t="str">
        <f>IFERROR('[1]INSTITUTOS EDUC. SUPERIOR'!I14,"")</f>
        <v>Asunción</v>
      </c>
      <c r="K14" s="11" t="str">
        <f>IFERROR('[1]INSTITUTOS EDUC. SUPERIOR'!J14,"")</f>
        <v>Departamental</v>
      </c>
      <c r="L14" s="2" t="str">
        <f>IFERROR('[1]INSTITUTOS EDUC. SUPERIOR'!K14,"")</f>
        <v>Hasta 30% dto. en grado y postgrado. Beca 1.er año con bachillerato 5 absoluto.</v>
      </c>
      <c r="M14" s="2" t="str">
        <f>IFERROR('[1]INSTITUTOS EDUC. SUPERIOR'!L14,"")</f>
        <v>Hijos/as, cónyuge y padres</v>
      </c>
      <c r="N14" s="2" t="str">
        <f>IFERROR('[1]INSTITUTOS EDUC. SUPERIOR'!M14,"")</f>
        <v>infocentralpy@gmail.com</v>
      </c>
    </row>
    <row r="15" spans="1:14" ht="24" x14ac:dyDescent="0.25">
      <c r="A15" s="12">
        <v>8</v>
      </c>
      <c r="B15" s="43" t="s">
        <v>1</v>
      </c>
      <c r="C15" s="4" t="str">
        <f>IFERROR('[1]INSTITUTOS EDUC. SUPERIOR'!B15,"")</f>
        <v>UNIVERSIDAD INTERAMERICANA</v>
      </c>
      <c r="D15" s="12" t="str">
        <f>IFERROR('[1]INSTITUTOS EDUC. SUPERIOR'!C15,"")</f>
        <v>INTERAMERICANA</v>
      </c>
      <c r="E15" s="12" t="str">
        <f>IFERROR('[1]INSTITUTOS EDUC. SUPERIOR'!D15,"")</f>
        <v>03/05/2013</v>
      </c>
      <c r="F15" s="12" t="str">
        <f>IFERROR('[1]INSTITUTOS EDUC. SUPERIOR'!E15,"")</f>
        <v>03/05/2023</v>
      </c>
      <c r="G15" s="12" t="str">
        <f>IFERROR('[1]INSTITUTOS EDUC. SUPERIOR'!F15,"")</f>
        <v>03/05/2028</v>
      </c>
      <c r="H15" s="12" t="str">
        <f>IFERROR('[1]INSTITUTOS EDUC. SUPERIOR'!G15,"")</f>
        <v>R.A.</v>
      </c>
      <c r="I15" s="4" t="str">
        <f>IFERROR('[1]INSTITUTOS EDUC. SUPERIOR'!H15,"")</f>
        <v>Grado / Postgrado</v>
      </c>
      <c r="J15" s="4" t="str">
        <f>IFERROR('[1]INSTITUTOS EDUC. SUPERIOR'!I15,"")</f>
        <v>Asunción</v>
      </c>
      <c r="K15" s="12" t="str">
        <f>IFERROR('[1]INSTITUTOS EDUC. SUPERIOR'!J15,"")</f>
        <v>Nacional</v>
      </c>
      <c r="L15" s="4" t="str">
        <f>IFERROR('[1]INSTITUTOS EDUC. SUPERIOR'!K15,"")</f>
        <v>Matrícula y derecho de examen exonerados. Dpto. Central: 40% dto. Interior: 50%.</v>
      </c>
      <c r="M15" s="4" t="str">
        <f>IFERROR('[1]INSTITUTOS EDUC. SUPERIOR'!L15,"")</f>
        <v>No aplica</v>
      </c>
      <c r="N15" s="4" t="str">
        <f>IFERROR('[1]INSTITUTOS EDUC. SUPERIOR'!M15,"")</f>
        <v>info@interamericana.edu.py</v>
      </c>
    </row>
    <row r="16" spans="1:14" ht="24" x14ac:dyDescent="0.25">
      <c r="A16" s="11">
        <v>9</v>
      </c>
      <c r="B16" s="42" t="s">
        <v>1</v>
      </c>
      <c r="C16" s="2" t="str">
        <f>IFERROR('[1]INSTITUTOS EDUC. SUPERIOR'!B16,"")</f>
        <v>UNIVERSIDAD COLUMBIA DEL PARAGUAY</v>
      </c>
      <c r="D16" s="11" t="str">
        <f>IFERROR('[1]INSTITUTOS EDUC. SUPERIOR'!C16,"")</f>
        <v>COLUMBIA</v>
      </c>
      <c r="E16" s="11" t="str">
        <f>IFERROR('[1]INSTITUTOS EDUC. SUPERIOR'!D16,"")</f>
        <v>25/06/2013</v>
      </c>
      <c r="F16" s="11" t="str">
        <f>IFERROR('[1]INSTITUTOS EDUC. SUPERIOR'!E16,"")</f>
        <v>09/04/2024</v>
      </c>
      <c r="G16" s="11" t="str">
        <f>IFERROR('[1]INSTITUTOS EDUC. SUPERIOR'!F16,"")</f>
        <v>09/04/2029</v>
      </c>
      <c r="H16" s="11" t="str">
        <f>IFERROR('[1]INSTITUTOS EDUC. SUPERIOR'!G16,"")</f>
        <v>R.A.</v>
      </c>
      <c r="I16" s="2" t="str">
        <f>IFERROR('[1]INSTITUTOS EDUC. SUPERIOR'!H16,"")</f>
        <v>Grado / Postgrado</v>
      </c>
      <c r="J16" s="2" t="str">
        <f>IFERROR('[1]INSTITUTOS EDUC. SUPERIOR'!I16,"")</f>
        <v>Asunción</v>
      </c>
      <c r="K16" s="11" t="str">
        <f>IFERROR('[1]INSTITUTOS EDUC. SUPERIOR'!J16,"")</f>
        <v>Nacional</v>
      </c>
      <c r="L16" s="2" t="str">
        <f>IFERROR('[1]INSTITUTOS EDUC. SUPERIOR'!K16,"")</f>
        <v>1.er curso: 100% dto. matrícula. Sedes centrales: 15% dto. cuota puntual.</v>
      </c>
      <c r="M16" s="2" t="str">
        <f>IFERROR('[1]INSTITUTOS EDUC. SUPERIOR'!L16,"")</f>
        <v>Hijos/as</v>
      </c>
      <c r="N16" s="2" t="str">
        <f>IFERROR('[1]INSTITUTOS EDUC. SUPERIOR'!M16,"")</f>
        <v>jorge.torres@columbia.edu.py</v>
      </c>
    </row>
    <row r="17" spans="1:14" ht="24" x14ac:dyDescent="0.25">
      <c r="A17" s="12">
        <v>10</v>
      </c>
      <c r="B17" s="43" t="s">
        <v>1</v>
      </c>
      <c r="C17" s="4" t="str">
        <f>IFERROR('[1]INSTITUTOS EDUC. SUPERIOR'!B17,"")</f>
        <v>ATENEO DE LENGUA Y CULTURA GUARANÍ</v>
      </c>
      <c r="D17" s="12" t="str">
        <f>IFERROR('[1]INSTITUTOS EDUC. SUPERIOR'!C17,"")</f>
        <v>ATENEO</v>
      </c>
      <c r="E17" s="12" t="str">
        <f>IFERROR('[1]INSTITUTOS EDUC. SUPERIOR'!D17,"")</f>
        <v>07/05/2014</v>
      </c>
      <c r="F17" s="12" t="str">
        <f>IFERROR('[1]INSTITUTOS EDUC. SUPERIOR'!E17,"")</f>
        <v>27/12/2024</v>
      </c>
      <c r="G17" s="12" t="str">
        <f>IFERROR('[1]INSTITUTOS EDUC. SUPERIOR'!F17,"")</f>
        <v>27/12/2029</v>
      </c>
      <c r="H17" s="12" t="str">
        <f>IFERROR('[1]INSTITUTOS EDUC. SUPERIOR'!G17,"")</f>
        <v>R.A.</v>
      </c>
      <c r="I17" s="4" t="str">
        <f>IFERROR('[1]INSTITUTOS EDUC. SUPERIOR'!H17,"")</f>
        <v>Grado / Postgrado</v>
      </c>
      <c r="J17" s="4" t="str">
        <f>IFERROR('[1]INSTITUTOS EDUC. SUPERIOR'!I17,"")</f>
        <v>Fernando de la Mora</v>
      </c>
      <c r="K17" s="12" t="str">
        <f>IFERROR('[1]INSTITUTOS EDUC. SUPERIOR'!J17,"")</f>
        <v>Nacional</v>
      </c>
      <c r="L17" s="4" t="str">
        <f>IFERROR('[1]INSTITUTOS EDUC. SUPERIOR'!K17,"")</f>
        <v>Matrícula: 100% dto. Cuota: 50% dto. Aplica solo para primer ingreso.</v>
      </c>
      <c r="M17" s="4" t="str">
        <f>IFERROR('[1]INSTITUTOS EDUC. SUPERIOR'!L17,"")</f>
        <v>No aplica</v>
      </c>
      <c r="N17" s="4" t="str">
        <f>IFERROR('[1]INSTITUTOS EDUC. SUPERIOR'!M17,"")</f>
        <v>huber_marecos@hotmail.com</v>
      </c>
    </row>
    <row r="18" spans="1:14" ht="24" x14ac:dyDescent="0.25">
      <c r="A18" s="11">
        <v>11</v>
      </c>
      <c r="B18" s="42" t="s">
        <v>1</v>
      </c>
      <c r="C18" s="2" t="str">
        <f>IFERROR('[1]INSTITUTOS EDUC. SUPERIOR'!B18,"")</f>
        <v>UNIVERSIDAD CATÓLICA NUESTRA SEÑORA DE LA ASUNCIÓN</v>
      </c>
      <c r="D18" s="11" t="str">
        <f>IFERROR('[1]INSTITUTOS EDUC. SUPERIOR'!C18,"")</f>
        <v>UCA</v>
      </c>
      <c r="E18" s="11" t="str">
        <f>IFERROR('[1]INSTITUTOS EDUC. SUPERIOR'!D18,"")</f>
        <v>12/08/2015</v>
      </c>
      <c r="F18" s="11" t="str">
        <f>IFERROR('[1]INSTITUTOS EDUC. SUPERIOR'!E18,"")</f>
        <v>12/08/2020</v>
      </c>
      <c r="G18" s="11" t="str">
        <f>IFERROR('[1]INSTITUTOS EDUC. SUPERIOR'!F18,"")</f>
        <v>12/08/2025</v>
      </c>
      <c r="H18" s="11" t="str">
        <f>IFERROR('[1]INSTITUTOS EDUC. SUPERIOR'!G18,"")</f>
        <v>R.A.</v>
      </c>
      <c r="I18" s="2" t="str">
        <f>IFERROR('[1]INSTITUTOS EDUC. SUPERIOR'!H18,"")</f>
        <v>Grado</v>
      </c>
      <c r="J18" s="2" t="str">
        <f>IFERROR('[1]INSTITUTOS EDUC. SUPERIOR'!I18,"")</f>
        <v>Campus Asunción</v>
      </c>
      <c r="K18" s="11" t="str">
        <f>IFERROR('[1]INSTITUTOS EDUC. SUPERIOR'!J18,"")</f>
        <v>Nacional</v>
      </c>
      <c r="L18" s="2" t="str">
        <f>IFERROR('[1]INSTITUTOS EDUC. SUPERIOR'!K18,"")</f>
        <v>20% dto. en carreras de grado de todas las facultades en sede Asunción.</v>
      </c>
      <c r="M18" s="2" t="str">
        <f>IFERROR('[1]INSTITUTOS EDUC. SUPERIOR'!L18,"")</f>
        <v>No aplica</v>
      </c>
      <c r="N18" s="2" t="str">
        <f>IFERROR('[1]INSTITUTOS EDUC. SUPERIOR'!M18,"")</f>
        <v>mesa.de.entrada.rectorado@uc.edu.py</v>
      </c>
    </row>
    <row r="19" spans="1:14" ht="24" x14ac:dyDescent="0.25">
      <c r="A19" s="12">
        <v>12</v>
      </c>
      <c r="B19" s="43" t="s">
        <v>1</v>
      </c>
      <c r="C19" s="4" t="str">
        <f>IFERROR('[1]INSTITUTOS EDUC. SUPERIOR'!B19,"")</f>
        <v>UNIVERSIDAD MARÍA SERRANA</v>
      </c>
      <c r="D19" s="12" t="str">
        <f>IFERROR('[1]INSTITUTOS EDUC. SUPERIOR'!C19,"")</f>
        <v>UMS</v>
      </c>
      <c r="E19" s="12" t="str">
        <f>IFERROR('[1]INSTITUTOS EDUC. SUPERIOR'!D19,"")</f>
        <v>02/03/2017</v>
      </c>
      <c r="F19" s="12" t="str">
        <f>IFERROR('[1]INSTITUTOS EDUC. SUPERIOR'!E19,"")</f>
        <v>12/05/2022</v>
      </c>
      <c r="G19" s="12" t="str">
        <f>IFERROR('[1]INSTITUTOS EDUC. SUPERIOR'!F19,"")</f>
        <v>12/05/2027</v>
      </c>
      <c r="H19" s="12" t="str">
        <f>IFERROR('[1]INSTITUTOS EDUC. SUPERIOR'!G19,"")</f>
        <v>R.A.</v>
      </c>
      <c r="I19" s="4" t="str">
        <f>IFERROR('[1]INSTITUTOS EDUC. SUPERIOR'!H19,"")</f>
        <v>Grado / Postgrado</v>
      </c>
      <c r="J19" s="4" t="str">
        <f>IFERROR('[1]INSTITUTOS EDUC. SUPERIOR'!I19,"")</f>
        <v>Asunción</v>
      </c>
      <c r="K19" s="12" t="str">
        <f>IFERROR('[1]INSTITUTOS EDUC. SUPERIOR'!J19,"")</f>
        <v>Departamental</v>
      </c>
      <c r="L19" s="4" t="str">
        <f>IFERROR('[1]INSTITUTOS EDUC. SUPERIOR'!K19,"")</f>
        <v>30% dto. cuotas. 50% exoneración aranceles de convalidación. No aplica a Medicina.</v>
      </c>
      <c r="M19" s="4" t="str">
        <f>IFERROR('[1]INSTITUTOS EDUC. SUPERIOR'!L19,"")</f>
        <v>Hijos/as y cónyuge</v>
      </c>
      <c r="N19" s="4" t="str">
        <f>IFERROR('[1]INSTITUTOS EDUC. SUPERIOR'!M19,"")</f>
        <v>secretariageneral@serrana.edu.py</v>
      </c>
    </row>
    <row r="20" spans="1:14" ht="24" x14ac:dyDescent="0.25">
      <c r="A20" s="11">
        <v>13</v>
      </c>
      <c r="B20" s="42" t="s">
        <v>1</v>
      </c>
      <c r="C20" s="2" t="str">
        <f>IFERROR('[1]INSTITUTOS EDUC. SUPERIOR'!B20,"")</f>
        <v>UNIVERSIDAD SAN IGNACIO DE LOYOLA</v>
      </c>
      <c r="D20" s="11" t="str">
        <f>IFERROR('[1]INSTITUTOS EDUC. SUPERIOR'!C20,"")</f>
        <v>USIL</v>
      </c>
      <c r="E20" s="11" t="str">
        <f>IFERROR('[1]INSTITUTOS EDUC. SUPERIOR'!D20,"")</f>
        <v>11/02/2019</v>
      </c>
      <c r="F20" s="11" t="str">
        <f>IFERROR('[1]INSTITUTOS EDUC. SUPERIOR'!E20,"")</f>
        <v>19/02/2025</v>
      </c>
      <c r="G20" s="11" t="str">
        <f>IFERROR('[1]INSTITUTOS EDUC. SUPERIOR'!F20,"")</f>
        <v>19/02/2025</v>
      </c>
      <c r="H20" s="11" t="str">
        <f>IFERROR('[1]INSTITUTOS EDUC. SUPERIOR'!G20,"")</f>
        <v>R.A.</v>
      </c>
      <c r="I20" s="2" t="str">
        <f>IFERROR('[1]INSTITUTOS EDUC. SUPERIOR'!H20,"")</f>
        <v>Grado / Postgrado</v>
      </c>
      <c r="J20" s="2" t="str">
        <f>IFERROR('[1]INSTITUTOS EDUC. SUPERIOR'!I20,"")</f>
        <v>Asunción</v>
      </c>
      <c r="K20" s="11" t="str">
        <f>IFERROR('[1]INSTITUTOS EDUC. SUPERIOR'!J20,"")</f>
        <v>Capital</v>
      </c>
      <c r="L20" s="2" t="str">
        <f>IFERROR('[1]INSTITUTOS EDUC. SUPERIOR'!K20,"")</f>
        <v>Matrícula 1.er ingreso exonerada. CPEL: 20% pago contado. Mañana/tarde: 10%.</v>
      </c>
      <c r="M20" s="2" t="str">
        <f>IFERROR('[1]INSTITUTOS EDUC. SUPERIOR'!L20,"")</f>
        <v>Cónyuge e hijos/as</v>
      </c>
      <c r="N20" s="2" t="str">
        <f>IFERROR('[1]INSTITUTOS EDUC. SUPERIOR'!M20,"")</f>
        <v>jjou@usil.edu.py</v>
      </c>
    </row>
    <row r="21" spans="1:14" ht="24" x14ac:dyDescent="0.25">
      <c r="A21" s="12">
        <v>14</v>
      </c>
      <c r="B21" s="43" t="s">
        <v>1</v>
      </c>
      <c r="C21" s="4" t="str">
        <f>IFERROR('[1]INSTITUTOS EDUC. SUPERIOR'!B21,"")</f>
        <v>UNIVERSIDAD SAN LORENZO</v>
      </c>
      <c r="D21" s="12" t="str">
        <f>IFERROR('[1]INSTITUTOS EDUC. SUPERIOR'!C21,"")</f>
        <v>UNISAL</v>
      </c>
      <c r="E21" s="12" t="str">
        <f>IFERROR('[1]INSTITUTOS EDUC. SUPERIOR'!D21,"")</f>
        <v>18/06/2020</v>
      </c>
      <c r="F21" s="12" t="str">
        <f>IFERROR('[1]INSTITUTOS EDUC. SUPERIOR'!E21,"")</f>
        <v>18/06/2020</v>
      </c>
      <c r="G21" s="12" t="str">
        <f>IFERROR('[1]INSTITUTOS EDUC. SUPERIOR'!F21,"")</f>
        <v>Vigente</v>
      </c>
      <c r="H21" s="12" t="str">
        <f>IFERROR('[1]INSTITUTOS EDUC. SUPERIOR'!G21,"")</f>
        <v>R.A.</v>
      </c>
      <c r="I21" s="4" t="str">
        <f>IFERROR('[1]INSTITUTOS EDUC. SUPERIOR'!H21,"")</f>
        <v>Grado / Postgrado</v>
      </c>
      <c r="J21" s="4" t="str">
        <f>IFERROR('[1]INSTITUTOS EDUC. SUPERIOR'!I21,"")</f>
        <v>San Lorenzo / Virtual</v>
      </c>
      <c r="K21" s="12" t="str">
        <f>IFERROR('[1]INSTITUTOS EDUC. SUPERIOR'!J21,"")</f>
        <v>Nacional</v>
      </c>
      <c r="L21" s="4" t="str">
        <f>IFERROR('[1]INSTITUTOS EDUC. SUPERIOR'!K21,"")</f>
        <v>20% dto. cuota mensual. 25% dto. pago anual contado.</v>
      </c>
      <c r="M21" s="4" t="str">
        <f>IFERROR('[1]INSTITUTOS EDUC. SUPERIOR'!L21,"")</f>
        <v>Hijos/as y cónyuge</v>
      </c>
      <c r="N21" s="4" t="str">
        <f>IFERROR('[1]INSTITUTOS EDUC. SUPERIOR'!M21,"")</f>
        <v>info@unisal.edu.py</v>
      </c>
    </row>
    <row r="22" spans="1:14" ht="24" x14ac:dyDescent="0.25">
      <c r="A22" s="11">
        <v>15</v>
      </c>
      <c r="B22" s="42" t="s">
        <v>1</v>
      </c>
      <c r="C22" s="2" t="str">
        <f>IFERROR('[1]INSTITUTOS EDUC. SUPERIOR'!B22,"")</f>
        <v>UNIVERSIDAD AUTÓNOMA DEL PARAGUAY</v>
      </c>
      <c r="D22" s="11" t="str">
        <f>IFERROR('[1]INSTITUTOS EDUC. SUPERIOR'!C22,"")</f>
        <v>UAP</v>
      </c>
      <c r="E22" s="11" t="str">
        <f>IFERROR('[1]INSTITUTOS EDUC. SUPERIOR'!D22,"")</f>
        <v>25/06/2020</v>
      </c>
      <c r="F22" s="11" t="str">
        <f>IFERROR('[1]INSTITUTOS EDUC. SUPERIOR'!E22,"")</f>
        <v>29/08/2024</v>
      </c>
      <c r="G22" s="11" t="str">
        <f>IFERROR('[1]INSTITUTOS EDUC. SUPERIOR'!F22,"")</f>
        <v>29/08/2029</v>
      </c>
      <c r="H22" s="11" t="str">
        <f>IFERROR('[1]INSTITUTOS EDUC. SUPERIOR'!G22,"")</f>
        <v>R.A.</v>
      </c>
      <c r="I22" s="2" t="str">
        <f>IFERROR('[1]INSTITUTOS EDUC. SUPERIOR'!H22,"")</f>
        <v>Grado / Postgrado</v>
      </c>
      <c r="J22" s="2" t="str">
        <f>IFERROR('[1]INSTITUTOS EDUC. SUPERIOR'!I22,"")</f>
        <v>Asunción</v>
      </c>
      <c r="K22" s="11" t="str">
        <f>IFERROR('[1]INSTITUTOS EDUC. SUPERIOR'!J22,"")</f>
        <v>Central</v>
      </c>
      <c r="L22" s="2" t="str">
        <f>IFERROR('[1]INSTITUTOS EDUC. SUPERIOR'!K22,"")</f>
        <v>Matrícula exonerada. Grado/Tecnicatura: 20% dto. Postgrado: 10%.</v>
      </c>
      <c r="M22" s="2" t="str">
        <f>IFERROR('[1]INSTITUTOS EDUC. SUPERIOR'!L22,"")</f>
        <v>Hijos/as y cónyuge</v>
      </c>
      <c r="N22" s="2" t="str">
        <f>IFERROR('[1]INSTITUTOS EDUC. SUPERIOR'!M22,"")</f>
        <v>info@uap.edu.py</v>
      </c>
    </row>
    <row r="23" spans="1:14" ht="24" x14ac:dyDescent="0.25">
      <c r="A23" s="12">
        <v>16</v>
      </c>
      <c r="B23" s="43" t="s">
        <v>1</v>
      </c>
      <c r="C23" s="4" t="str">
        <f>IFERROR('[1]INSTITUTOS EDUC. SUPERIOR'!B23,"")</f>
        <v>UNIVERSIDAD AUTÓNOMA DE ENCARNACIÓN</v>
      </c>
      <c r="D23" s="12" t="str">
        <f>IFERROR('[1]INSTITUTOS EDUC. SUPERIOR'!C23,"")</f>
        <v>UNAE</v>
      </c>
      <c r="E23" s="12" t="str">
        <f>IFERROR('[1]INSTITUTOS EDUC. SUPERIOR'!D23,"")</f>
        <v>15/07/2021</v>
      </c>
      <c r="F23" s="12" t="str">
        <f>IFERROR('[1]INSTITUTOS EDUC. SUPERIOR'!E23,"")</f>
        <v>04/10/2024</v>
      </c>
      <c r="G23" s="12" t="str">
        <f>IFERROR('[1]INSTITUTOS EDUC. SUPERIOR'!F23,"")</f>
        <v>04/10/2029</v>
      </c>
      <c r="H23" s="12" t="str">
        <f>IFERROR('[1]INSTITUTOS EDUC. SUPERIOR'!G23,"")</f>
        <v>R.A.</v>
      </c>
      <c r="I23" s="4" t="str">
        <f>IFERROR('[1]INSTITUTOS EDUC. SUPERIOR'!H23,"")</f>
        <v>Grado / Postgrado</v>
      </c>
      <c r="J23" s="4" t="str">
        <f>IFERROR('[1]INSTITUTOS EDUC. SUPERIOR'!I23,"")</f>
        <v>Encarnación</v>
      </c>
      <c r="K23" s="12" t="str">
        <f>IFERROR('[1]INSTITUTOS EDUC. SUPERIOR'!J23,"")</f>
        <v>Nacional</v>
      </c>
      <c r="L23" s="4" t="str">
        <f>IFERROR('[1]INSTITUTOS EDUC. SUPERIOR'!K23,"")</f>
        <v>10% dto. en todos los programas académicos.</v>
      </c>
      <c r="M23" s="4" t="str">
        <f>IFERROR('[1]INSTITUTOS EDUC. SUPERIOR'!L23,"")</f>
        <v>No aplica</v>
      </c>
      <c r="N23" s="4" t="str">
        <f>IFERROR('[1]INSTITUTOS EDUC. SUPERIOR'!M23,"")</f>
        <v>sec_rectorado@unae.edu.py</v>
      </c>
    </row>
    <row r="24" spans="1:14" ht="24" x14ac:dyDescent="0.25">
      <c r="A24" s="11">
        <v>17</v>
      </c>
      <c r="B24" s="42" t="s">
        <v>1</v>
      </c>
      <c r="C24" s="2" t="str">
        <f>IFERROR('[1]INSTITUTOS EDUC. SUPERIOR'!B24,"")</f>
        <v>UNIVERSIDAD AMERICANA</v>
      </c>
      <c r="D24" s="11" t="str">
        <f>IFERROR('[1]INSTITUTOS EDUC. SUPERIOR'!C24,"")</f>
        <v>AMERICANA</v>
      </c>
      <c r="E24" s="11" t="str">
        <f>IFERROR('[1]INSTITUTOS EDUC. SUPERIOR'!D24,"")</f>
        <v>20/10/2021</v>
      </c>
      <c r="F24" s="11" t="str">
        <f>IFERROR('[1]INSTITUTOS EDUC. SUPERIOR'!E24,"")</f>
        <v>25/07/2025</v>
      </c>
      <c r="G24" s="11" t="str">
        <f>IFERROR('[1]INSTITUTOS EDUC. SUPERIOR'!F24,"")</f>
        <v>25/07/2030</v>
      </c>
      <c r="H24" s="11" t="str">
        <f>IFERROR('[1]INSTITUTOS EDUC. SUPERIOR'!G24,"")</f>
        <v>R.A.</v>
      </c>
      <c r="I24" s="2" t="str">
        <f>IFERROR('[1]INSTITUTOS EDUC. SUPERIOR'!H24,"")</f>
        <v>Grado / Postgrado</v>
      </c>
      <c r="J24" s="2" t="str">
        <f>IFERROR('[1]INSTITUTOS EDUC. SUPERIOR'!I24,"")</f>
        <v>Asunción / Virtual</v>
      </c>
      <c r="K24" s="11" t="str">
        <f>IFERROR('[1]INSTITUTOS EDUC. SUPERIOR'!J24,"")</f>
        <v>Nacional</v>
      </c>
      <c r="L24" s="2" t="str">
        <f>IFERROR('[1]INSTITUTOS EDUC. SUPERIOR'!K24,"")</f>
        <v>15% dto. en las cuotas de todas las carreras.</v>
      </c>
      <c r="M24" s="2" t="str">
        <f>IFERROR('[1]INSTITUTOS EDUC. SUPERIOR'!L24,"")</f>
        <v>Hijos/as y cónyuge</v>
      </c>
      <c r="N24" s="2" t="str">
        <f>IFERROR('[1]INSTITUTOS EDUC. SUPERIOR'!M24,"")</f>
        <v>irina.barua@americana.edu.py</v>
      </c>
    </row>
    <row r="25" spans="1:14" ht="24" x14ac:dyDescent="0.25">
      <c r="A25" s="12">
        <v>18</v>
      </c>
      <c r="B25" s="43" t="s">
        <v>1</v>
      </c>
      <c r="C25" s="4" t="str">
        <f>IFERROR('[1]INSTITUTOS EDUC. SUPERIOR'!B25,"")</f>
        <v>UNIVERSIDAD GRAN ASUNCIÓN</v>
      </c>
      <c r="D25" s="12" t="str">
        <f>IFERROR('[1]INSTITUTOS EDUC. SUPERIOR'!C25,"")</f>
        <v>UNIGRAN</v>
      </c>
      <c r="E25" s="12" t="str">
        <f>IFERROR('[1]INSTITUTOS EDUC. SUPERIOR'!D25,"")</f>
        <v>07/04/2022</v>
      </c>
      <c r="F25" s="12" t="str">
        <f>IFERROR('[1]INSTITUTOS EDUC. SUPERIOR'!E25,"")</f>
        <v>26/09/2024</v>
      </c>
      <c r="G25" s="12" t="str">
        <f>IFERROR('[1]INSTITUTOS EDUC. SUPERIOR'!F25,"")</f>
        <v>26/09/2029</v>
      </c>
      <c r="H25" s="12" t="str">
        <f>IFERROR('[1]INSTITUTOS EDUC. SUPERIOR'!G25,"")</f>
        <v>R.A.</v>
      </c>
      <c r="I25" s="4" t="str">
        <f>IFERROR('[1]INSTITUTOS EDUC. SUPERIOR'!H25,"")</f>
        <v>Grado / Postgrado</v>
      </c>
      <c r="J25" s="4" t="str">
        <f>IFERROR('[1]INSTITUTOS EDUC. SUPERIOR'!I25,"")</f>
        <v>Capiatá</v>
      </c>
      <c r="K25" s="12" t="str">
        <f>IFERROR('[1]INSTITUTOS EDUC. SUPERIOR'!J25,"")</f>
        <v>Departamental</v>
      </c>
      <c r="L25" s="4" t="str">
        <f>IFERROR('[1]INSTITUTOS EDUC. SUPERIOR'!K25,"")</f>
        <v>20% dto. cuotas mensuales. Matrícula exonerada. No aplica a Medicina.</v>
      </c>
      <c r="M25" s="4" t="str">
        <f>IFERROR('[1]INSTITUTOS EDUC. SUPERIOR'!L25,"")</f>
        <v>Hijos/as y cónyuge</v>
      </c>
      <c r="N25" s="4" t="str">
        <f>IFERROR('[1]INSTITUTOS EDUC. SUPERIOR'!M25,"")</f>
        <v>info@unigran.edu.py</v>
      </c>
    </row>
    <row r="26" spans="1:14" ht="24" x14ac:dyDescent="0.25">
      <c r="A26" s="11">
        <v>19</v>
      </c>
      <c r="B26" s="42" t="s">
        <v>1</v>
      </c>
      <c r="C26" s="2" t="str">
        <f>IFERROR('[1]INSTITUTOS EDUC. SUPERIOR'!B26,"")</f>
        <v>UNIVERSIDAD AUTÓNOMA DE ASUNCIÓN</v>
      </c>
      <c r="D26" s="11" t="str">
        <f>IFERROR('[1]INSTITUTOS EDUC. SUPERIOR'!C26,"")</f>
        <v>UAA</v>
      </c>
      <c r="E26" s="11" t="str">
        <f>IFERROR('[1]INSTITUTOS EDUC. SUPERIOR'!D26,"")</f>
        <v>30/06/2023</v>
      </c>
      <c r="F26" s="11" t="str">
        <f>IFERROR('[1]INSTITUTOS EDUC. SUPERIOR'!E26,"")</f>
        <v>06/11/2024</v>
      </c>
      <c r="G26" s="11" t="str">
        <f>IFERROR('[1]INSTITUTOS EDUC. SUPERIOR'!F26,"")</f>
        <v>06/11/2029</v>
      </c>
      <c r="H26" s="11" t="str">
        <f>IFERROR('[1]INSTITUTOS EDUC. SUPERIOR'!G26,"")</f>
        <v>R.A.</v>
      </c>
      <c r="I26" s="2" t="str">
        <f>IFERROR('[1]INSTITUTOS EDUC. SUPERIOR'!H26,"")</f>
        <v>Grado</v>
      </c>
      <c r="J26" s="2" t="str">
        <f>IFERROR('[1]INSTITUTOS EDUC. SUPERIOR'!I26,"")</f>
        <v>Asunción / Virtual</v>
      </c>
      <c r="K26" s="11" t="str">
        <f>IFERROR('[1]INSTITUTOS EDUC. SUPERIOR'!J26,"")</f>
        <v>Capital</v>
      </c>
      <c r="L26" s="2" t="str">
        <f>IFERROR('[1]INSTITUTOS EDUC. SUPERIOR'!K26,"")</f>
        <v>Grado (1.er año): 30% dto. Postgrado: 15%. Condicionado a aprobación de materias.</v>
      </c>
      <c r="M26" s="2" t="str">
        <f>IFERROR('[1]INSTITUTOS EDUC. SUPERIOR'!L26,"")</f>
        <v>Cónyuge e hijos/as</v>
      </c>
      <c r="N26" s="2" t="str">
        <f>IFERROR('[1]INSTITUTOS EDUC. SUPERIOR'!M26,"")</f>
        <v>framos@uaa.edu.py</v>
      </c>
    </row>
    <row r="27" spans="1:14" ht="24" x14ac:dyDescent="0.25">
      <c r="A27" s="12">
        <v>20</v>
      </c>
      <c r="B27" s="43" t="s">
        <v>1</v>
      </c>
      <c r="C27" s="4" t="str">
        <f>IFERROR('[1]INSTITUTOS EDUC. SUPERIOR'!B27,"")</f>
        <v>UNIVERSIDAD DEL SOL</v>
      </c>
      <c r="D27" s="12" t="str">
        <f>IFERROR('[1]INSTITUTOS EDUC. SUPERIOR'!C27,"")</f>
        <v>UNADES</v>
      </c>
      <c r="E27" s="12" t="str">
        <f>IFERROR('[1]INSTITUTOS EDUC. SUPERIOR'!D27,"")</f>
        <v>31/07/2023</v>
      </c>
      <c r="F27" s="12" t="str">
        <f>IFERROR('[1]INSTITUTOS EDUC. SUPERIOR'!E27,"")</f>
        <v>31/07/2023</v>
      </c>
      <c r="G27" s="12" t="str">
        <f>IFERROR('[1]INSTITUTOS EDUC. SUPERIOR'!F27,"")</f>
        <v>31/07/2028</v>
      </c>
      <c r="H27" s="12" t="str">
        <f>IFERROR('[1]INSTITUTOS EDUC. SUPERIOR'!G27,"")</f>
        <v>R.A.</v>
      </c>
      <c r="I27" s="4" t="str">
        <f>IFERROR('[1]INSTITUTOS EDUC. SUPERIOR'!H27,"")</f>
        <v>Grado / Postgrado</v>
      </c>
      <c r="J27" s="4" t="str">
        <f>IFERROR('[1]INSTITUTOS EDUC. SUPERIOR'!I27,"")</f>
        <v>Asunción</v>
      </c>
      <c r="K27" s="12" t="str">
        <f>IFERROR('[1]INSTITUTOS EDUC. SUPERIOR'!J27,"")</f>
        <v>Capital</v>
      </c>
      <c r="L27" s="4" t="str">
        <f>IFERROR('[1]INSTITUTOS EDUC. SUPERIOR'!K27,"")</f>
        <v>10% dto. en todos los programas académicos.</v>
      </c>
      <c r="M27" s="4" t="str">
        <f>IFERROR('[1]INSTITUTOS EDUC. SUPERIOR'!L27,"")</f>
        <v>Sí</v>
      </c>
      <c r="N27" s="4" t="str">
        <f>IFERROR('[1]INSTITUTOS EDUC. SUPERIOR'!M27,"")</f>
        <v>info@unades.edu.py</v>
      </c>
    </row>
    <row r="28" spans="1:14" ht="24" x14ac:dyDescent="0.25">
      <c r="A28" s="11">
        <v>21</v>
      </c>
      <c r="B28" s="42" t="s">
        <v>1</v>
      </c>
      <c r="C28" s="2" t="str">
        <f>IFERROR('[1]INSTITUTOS EDUC. SUPERIOR'!B28,"")</f>
        <v>INSTITUTO DESARROLLO</v>
      </c>
      <c r="D28" s="11" t="str">
        <f>IFERROR('[1]INSTITUTOS EDUC. SUPERIOR'!C28,"")</f>
        <v>ID</v>
      </c>
      <c r="E28" s="11" t="str">
        <f>IFERROR('[1]INSTITUTOS EDUC. SUPERIOR'!D28,"")</f>
        <v>11/08/2023</v>
      </c>
      <c r="F28" s="11" t="str">
        <f>IFERROR('[1]INSTITUTOS EDUC. SUPERIOR'!E28,"")</f>
        <v>11/08/2023</v>
      </c>
      <c r="G28" s="11" t="str">
        <f>IFERROR('[1]INSTITUTOS EDUC. SUPERIOR'!F28,"")</f>
        <v>11/08/2026</v>
      </c>
      <c r="H28" s="11" t="str">
        <f>IFERROR('[1]INSTITUTOS EDUC. SUPERIOR'!G28,"")</f>
        <v>R.A.</v>
      </c>
      <c r="I28" s="2" t="str">
        <f>IFERROR('[1]INSTITUTOS EDUC. SUPERIOR'!H28,"")</f>
        <v>Grado / Postgrado</v>
      </c>
      <c r="J28" s="2" t="str">
        <f>IFERROR('[1]INSTITUTOS EDUC. SUPERIOR'!I28,"")</f>
        <v>Asunción</v>
      </c>
      <c r="K28" s="11" t="str">
        <f>IFERROR('[1]INSTITUTOS EDUC. SUPERIOR'!J28,"")</f>
        <v>Capital</v>
      </c>
      <c r="L28" s="2" t="str">
        <f>IFERROR('[1]INSTITUTOS EDUC. SUPERIOR'!K28,"")</f>
        <v>20% dto. en programas académicos y profesionales.</v>
      </c>
      <c r="M28" s="2" t="str">
        <f>IFERROR('[1]INSTITUTOS EDUC. SUPERIOR'!L28,"")</f>
        <v>Sí</v>
      </c>
      <c r="N28" s="2" t="str">
        <f>IFERROR('[1]INSTITUTOS EDUC. SUPERIOR'!M28,"")</f>
        <v>desarrollo@desarrollo.edu.py</v>
      </c>
    </row>
    <row r="29" spans="1:14" ht="24" x14ac:dyDescent="0.25">
      <c r="A29" s="12">
        <v>22</v>
      </c>
      <c r="B29" s="43" t="s">
        <v>1</v>
      </c>
      <c r="C29" s="4" t="str">
        <f>IFERROR('[1]INSTITUTOS EDUC. SUPERIOR'!B29,"")</f>
        <v>UNIVERSIDAD DEL CONO SUR DE LAS AMÉRICAS</v>
      </c>
      <c r="D29" s="12" t="str">
        <f>IFERROR('[1]INSTITUTOS EDUC. SUPERIOR'!C29,"")</f>
        <v>UCSA</v>
      </c>
      <c r="E29" s="12" t="str">
        <f>IFERROR('[1]INSTITUTOS EDUC. SUPERIOR'!D29,"")</f>
        <v>26/08/2024</v>
      </c>
      <c r="F29" s="12" t="str">
        <f>IFERROR('[1]INSTITUTOS EDUC. SUPERIOR'!E29,"")</f>
        <v>26/08/2024</v>
      </c>
      <c r="G29" s="12" t="str">
        <f>IFERROR('[1]INSTITUTOS EDUC. SUPERIOR'!F29,"")</f>
        <v>26/08/2029</v>
      </c>
      <c r="H29" s="12" t="str">
        <f>IFERROR('[1]INSTITUTOS EDUC. SUPERIOR'!G29,"")</f>
        <v>R.A.</v>
      </c>
      <c r="I29" s="4" t="str">
        <f>IFERROR('[1]INSTITUTOS EDUC. SUPERIOR'!H29,"")</f>
        <v>Grado / Postgrado</v>
      </c>
      <c r="J29" s="4" t="str">
        <f>IFERROR('[1]INSTITUTOS EDUC. SUPERIOR'!I29,"")</f>
        <v>Asunción</v>
      </c>
      <c r="K29" s="12" t="str">
        <f>IFERROR('[1]INSTITUTOS EDUC. SUPERIOR'!J29,"")</f>
        <v>Capital</v>
      </c>
      <c r="L29" s="4" t="str">
        <f>IFERROR('[1]INSTITUTOS EDUC. SUPERIOR'!K29,"")</f>
        <v>Grado: 20% dto. cuotas. Centro Tecnológico: 10%. Postgrado por grupos: 5-10%.</v>
      </c>
      <c r="M29" s="4" t="str">
        <f>IFERROR('[1]INSTITUTOS EDUC. SUPERIOR'!L29,"")</f>
        <v>Sí (1.er grado consanguineidad)</v>
      </c>
      <c r="N29" s="4" t="str">
        <f>IFERROR('[1]INSTITUTOS EDUC. SUPERIOR'!M29,"")</f>
        <v>avelazquez@ucsa.edu.py</v>
      </c>
    </row>
    <row r="30" spans="1:14" ht="24" x14ac:dyDescent="0.25">
      <c r="A30" s="11">
        <v>23</v>
      </c>
      <c r="B30" s="42" t="s">
        <v>1</v>
      </c>
      <c r="C30" s="2" t="str">
        <f>IFERROR('[1]INSTITUTOS EDUC. SUPERIOR'!B30,"")</f>
        <v>UNIVERSIDAD DE DESARROLLO SUSTENTABLE</v>
      </c>
      <c r="D30" s="11" t="str">
        <f>IFERROR('[1]INSTITUTOS EDUC. SUPERIOR'!C30,"")</f>
        <v>UDS</v>
      </c>
      <c r="E30" s="11" t="str">
        <f>IFERROR('[1]INSTITUTOS EDUC. SUPERIOR'!D30,"")</f>
        <v>24/06/2025</v>
      </c>
      <c r="F30" s="11" t="str">
        <f>IFERROR('[1]INSTITUTOS EDUC. SUPERIOR'!E30,"")</f>
        <v>24/06/2025</v>
      </c>
      <c r="G30" s="11" t="str">
        <f>IFERROR('[1]INSTITUTOS EDUC. SUPERIOR'!F30,"")</f>
        <v>24/06/2030</v>
      </c>
      <c r="H30" s="11" t="str">
        <f>IFERROR('[1]INSTITUTOS EDUC. SUPERIOR'!G30,"")</f>
        <v>R.A.</v>
      </c>
      <c r="I30" s="2" t="str">
        <f>IFERROR('[1]INSTITUTOS EDUC. SUPERIOR'!H30,"")</f>
        <v>Grado / Postgrado</v>
      </c>
      <c r="J30" s="2" t="str">
        <f>IFERROR('[1]INSTITUTOS EDUC. SUPERIOR'!I30,"")</f>
        <v>Asunción</v>
      </c>
      <c r="K30" s="11" t="str">
        <f>IFERROR('[1]INSTITUTOS EDUC. SUPERIOR'!J30,"")</f>
        <v>Capital</v>
      </c>
      <c r="L30" s="2" t="str">
        <f>IFERROR('[1]INSTITUTOS EDUC. SUPERIOR'!K30,"")</f>
        <v>Según términos del convenio suscrito el 24 de junio de 2025.</v>
      </c>
      <c r="M30" s="2" t="str">
        <f>IFERROR('[1]INSTITUTOS EDUC. SUPERIOR'!L30,"")</f>
        <v>Sí</v>
      </c>
      <c r="N30" s="2" t="str">
        <f>IFERROR('[1]INSTITUTOS EDUC. SUPERIOR'!M30,"")</f>
        <v>cinthia.ocampos@udsvirtual.edu.py</v>
      </c>
    </row>
    <row r="31" spans="1:14" x14ac:dyDescent="0.25">
      <c r="A31" s="65" t="s">
        <v>344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</row>
    <row r="32" spans="1:14" ht="24" x14ac:dyDescent="0.25">
      <c r="A32" s="11">
        <v>25</v>
      </c>
      <c r="B32" s="44" t="s">
        <v>2</v>
      </c>
      <c r="C32" s="2" t="str">
        <f>IFERROR('[1]INSTITUTOS Y FUNDACIONES'!B8,"")</f>
        <v>FUNDACIÓN UNIVERSITARIA IBEROAMERICANA</v>
      </c>
      <c r="D32" s="11" t="str">
        <f>IFERROR('[1]INSTITUTOS Y FUNDACIONES'!C8,"")</f>
        <v>FUNIBER</v>
      </c>
      <c r="E32" s="11" t="str">
        <f>IFERROR('[1]INSTITUTOS Y FUNDACIONES'!D8,"")</f>
        <v>10/04/2013</v>
      </c>
      <c r="F32" s="11" t="str">
        <f>IFERROR('[1]INSTITUTOS Y FUNDACIONES'!E8,"")</f>
        <v>10/04/2023</v>
      </c>
      <c r="G32" s="11" t="str">
        <f>IFERROR('[1]INSTITUTOS Y FUNDACIONES'!F8,"")</f>
        <v>10/04/2028</v>
      </c>
      <c r="H32" s="11" t="str">
        <f>IFERROR('[1]INSTITUTOS Y FUNDACIONES'!G8,"")</f>
        <v>R.A.</v>
      </c>
      <c r="I32" s="2" t="str">
        <f>IFERROR('[1]INSTITUTOS Y FUNDACIONES'!H8,"")</f>
        <v>Postgrado</v>
      </c>
      <c r="J32" s="2" t="str">
        <f>IFERROR('[1]INSTITUTOS Y FUNDACIONES'!I8,"")</f>
        <v>Asunción</v>
      </c>
      <c r="K32" s="11" t="str">
        <f>IFERROR('[1]INSTITUTOS Y FUNDACIONES'!J8,"")</f>
        <v>Nacional</v>
      </c>
      <c r="L32" s="2" t="str">
        <f>IFERROR('[1]INSTITUTOS Y FUNDACIONES'!K8,"")</f>
        <v>Becas de hasta el 70% en programas de postgrado (institución internacional).</v>
      </c>
      <c r="M32" s="11" t="s">
        <v>13</v>
      </c>
      <c r="N32" s="11" t="s">
        <v>13</v>
      </c>
    </row>
    <row r="33" spans="1:14" ht="24" x14ac:dyDescent="0.25">
      <c r="A33" s="12">
        <v>26</v>
      </c>
      <c r="B33" s="45" t="s">
        <v>2</v>
      </c>
      <c r="C33" s="4" t="str">
        <f>IFERROR('[1]INSTITUTOS Y FUNDACIONES'!B9,"")</f>
        <v>ASOCIACIÓN PARAGUAYA DE RECURSOS HUMANOS</v>
      </c>
      <c r="D33" s="12" t="str">
        <f>IFERROR('[1]INSTITUTOS Y FUNDACIONES'!C9,"")</f>
        <v>APARH</v>
      </c>
      <c r="E33" s="12" t="str">
        <f>IFERROR('[1]INSTITUTOS Y FUNDACIONES'!D9,"")</f>
        <v>16/08/2016</v>
      </c>
      <c r="F33" s="12" t="str">
        <f>IFERROR('[1]INSTITUTOS Y FUNDACIONES'!E9,"")</f>
        <v>16/08/2020</v>
      </c>
      <c r="G33" s="12" t="str">
        <f>IFERROR('[1]INSTITUTOS Y FUNDACIONES'!F9,"")</f>
        <v>16/08/2025</v>
      </c>
      <c r="H33" s="12" t="str">
        <f>IFERROR('[1]INSTITUTOS Y FUNDACIONES'!G9,"")</f>
        <v>R.A.</v>
      </c>
      <c r="I33" s="4" t="str">
        <f>IFERROR('[1]INSTITUTOS Y FUNDACIONES'!H9,"")</f>
        <v>Cursos de Capacitación</v>
      </c>
      <c r="J33" s="4" t="str">
        <f>IFERROR('[1]INSTITUTOS Y FUNDACIONES'!I9,"")</f>
        <v>Asunción</v>
      </c>
      <c r="K33" s="12" t="str">
        <f>IFERROR('[1]INSTITUTOS Y FUNDACIONES'!J9,"")</f>
        <v>Capital</v>
      </c>
      <c r="L33" s="4" t="str">
        <f>IFERROR('[1]INSTITUTOS Y FUNDACIONES'!K9,"")</f>
        <v>Descuentos especiales en actividades académicas para servidores públicos.</v>
      </c>
      <c r="M33" s="12" t="s">
        <v>13</v>
      </c>
      <c r="N33" s="12" t="s">
        <v>13</v>
      </c>
    </row>
    <row r="34" spans="1:14" ht="24" x14ac:dyDescent="0.25">
      <c r="A34" s="11">
        <v>27</v>
      </c>
      <c r="B34" s="44" t="s">
        <v>2</v>
      </c>
      <c r="C34" s="2" t="str">
        <f>IFERROR('[1]INSTITUTOS Y FUNDACIONES'!B10,"")</f>
        <v>CENTRO DE INFORMACIÓN Y RECURSOS PARA EL DESARROLLO</v>
      </c>
      <c r="D34" s="11" t="str">
        <f>IFERROR('[1]INSTITUTOS Y FUNDACIONES'!C10,"")</f>
        <v>CIRD</v>
      </c>
      <c r="E34" s="11" t="str">
        <f>IFERROR('[1]INSTITUTOS Y FUNDACIONES'!D10,"")</f>
        <v>11/07/2019</v>
      </c>
      <c r="F34" s="11" t="str">
        <f>IFERROR('[1]INSTITUTOS Y FUNDACIONES'!E10,"")</f>
        <v>11/07/2022</v>
      </c>
      <c r="G34" s="11" t="str">
        <f>IFERROR('[1]INSTITUTOS Y FUNDACIONES'!F10,"")</f>
        <v>11/07/2026</v>
      </c>
      <c r="H34" s="11" t="str">
        <f>IFERROR('[1]INSTITUTOS Y FUNDACIONES'!G10,"")</f>
        <v>R.A.</v>
      </c>
      <c r="I34" s="2" t="str">
        <f>IFERROR('[1]INSTITUTOS Y FUNDACIONES'!H10,"")</f>
        <v>Tecnicatura Superior / Cursos</v>
      </c>
      <c r="J34" s="2" t="str">
        <f>IFERROR('[1]INSTITUTOS Y FUNDACIONES'!I10,"")</f>
        <v>Asunción</v>
      </c>
      <c r="K34" s="11" t="str">
        <f>IFERROR('[1]INSTITUTOS Y FUNDACIONES'!J10,"")</f>
        <v>Capital</v>
      </c>
      <c r="L34" s="2" t="str">
        <f>IFERROR('[1]INSTITUTOS Y FUNDACIONES'!K10,"")</f>
        <v>Descuento de hasta 20% en ofertas académicas. ONG sin fines de lucro, fundada en 1988.</v>
      </c>
      <c r="M34" s="11" t="s">
        <v>13</v>
      </c>
      <c r="N34" s="11" t="s">
        <v>13</v>
      </c>
    </row>
    <row r="35" spans="1:14" ht="24" x14ac:dyDescent="0.25">
      <c r="A35" s="12">
        <v>28</v>
      </c>
      <c r="B35" s="45" t="s">
        <v>2</v>
      </c>
      <c r="C35" s="4" t="str">
        <f>IFERROR('[1]INSTITUTOS Y FUNDACIONES'!B11,"")</f>
        <v>INSTITUTO TÉCNICO SUPERIOR RENÉ CASSIN</v>
      </c>
      <c r="D35" s="12" t="str">
        <f>IFERROR('[1]INSTITUTOS Y FUNDACIONES'!C11,"")</f>
        <v>ITSRC</v>
      </c>
      <c r="E35" s="12" t="str">
        <f>IFERROR('[1]INSTITUTOS Y FUNDACIONES'!D11,"")</f>
        <v>25/11/2022</v>
      </c>
      <c r="F35" s="12" t="str">
        <f>IFERROR('[1]INSTITUTOS Y FUNDACIONES'!E11,"")</f>
        <v>25/11/2022</v>
      </c>
      <c r="G35" s="12" t="str">
        <f>IFERROR('[1]INSTITUTOS Y FUNDACIONES'!F11,"")</f>
        <v>25/11/2026</v>
      </c>
      <c r="H35" s="12" t="str">
        <f>IFERROR('[1]INSTITUTOS Y FUNDACIONES'!G11,"")</f>
        <v>R.A.</v>
      </c>
      <c r="I35" s="4" t="str">
        <f>IFERROR('[1]INSTITUTOS Y FUNDACIONES'!H11,"")</f>
        <v>Tecnicatura Superior / Cursos</v>
      </c>
      <c r="J35" s="4" t="str">
        <f>IFERROR('[1]INSTITUTOS Y FUNDACIONES'!I11,"")</f>
        <v>Asunción</v>
      </c>
      <c r="K35" s="12" t="str">
        <f>IFERROR('[1]INSTITUTOS Y FUNDACIONES'!J11,"")</f>
        <v>Capital</v>
      </c>
      <c r="L35" s="4" t="str">
        <f>IFERROR('[1]INSTITUTOS Y FUNDACIONES'!K11,"")</f>
        <v>20% de descuento en programas académicos y profesionales.</v>
      </c>
      <c r="M35" s="12" t="s">
        <v>13</v>
      </c>
      <c r="N35" s="12" t="s">
        <v>13</v>
      </c>
    </row>
    <row r="36" spans="1:14" x14ac:dyDescent="0.25">
      <c r="A36" s="66" t="s">
        <v>345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</row>
    <row r="37" spans="1:14" ht="72" x14ac:dyDescent="0.25">
      <c r="A37" s="12">
        <v>30</v>
      </c>
      <c r="B37" s="46" t="s">
        <v>3</v>
      </c>
      <c r="C37" s="4" t="str">
        <f>IFERROR('[1]MEMORANDOS INTERNACIONALES'!B8,"")</f>
        <v>INSTITUTO NACIONAL DE LA ADMINISTRACIÓN PÚBLICA — ESPAÑA</v>
      </c>
      <c r="D37" s="12" t="str">
        <f>IFERROR('[1]MEMORANDOS INTERNACIONALES'!C8,"")</f>
        <v>INAP</v>
      </c>
      <c r="E37" s="12" t="s">
        <v>13</v>
      </c>
      <c r="F37" s="12">
        <f>IFERROR('[1]MEMORANDOS INTERNACIONALES'!E8,"")</f>
        <v>2015</v>
      </c>
      <c r="G37" s="12" t="str">
        <f>IFERROR('[1]MEMORANDOS INTERNACIONALES'!F8,"")</f>
        <v>Vigente</v>
      </c>
      <c r="H37" s="12" t="str">
        <f>IFERROR('[1]MEMORANDOS INTERNACIONALES'!I8,"")</f>
        <v>Memorando de Entendimiento</v>
      </c>
      <c r="I37" s="4" t="str">
        <f>IFERROR('[1]MEMORANDOS INTERNACIONALES'!G8,"")</f>
        <v>Gobierno electrónico, gestión de información pública, formación de directivos públicos, intercambio de buenas prácticas.</v>
      </c>
      <c r="J37" s="4" t="str">
        <f>IFERROR('[1]MEMORANDOS INTERNACIONALES'!H8,"")</f>
        <v>Madrid, España</v>
      </c>
      <c r="K37" s="12" t="str">
        <f>IFERROR('[1]MEMORANDOS INTERNACIONALES'!D8,"")</f>
        <v>España</v>
      </c>
      <c r="L37" s="4" t="str">
        <f>IFERROR('[1]MEMORANDOS INTERNACIONALES'!G8,"")</f>
        <v>Gobierno electrónico, gestión de información pública, formación de directivos públicos, intercambio de buenas prácticas.</v>
      </c>
      <c r="M37" s="12" t="s">
        <v>13</v>
      </c>
      <c r="N37" s="4" t="str">
        <f>IFERROR('[1]MEMORANDOS INTERNACIONALES'!J8,"")</f>
        <v>www.inap.es</v>
      </c>
    </row>
    <row r="38" spans="1:14" ht="60" x14ac:dyDescent="0.25">
      <c r="A38" s="11">
        <v>31</v>
      </c>
      <c r="B38" s="47" t="s">
        <v>3</v>
      </c>
      <c r="C38" s="2" t="str">
        <f>IFERROR('[1]MEMORANDOS INTERNACIONALES'!B9,"")</f>
        <v>ESCUELA SUPERIOR DE INNOVACIÓN EN LA ADMINISTRACIÓN PÚBLICA</v>
      </c>
      <c r="D38" s="11" t="str">
        <f>IFERROR('[1]MEMORANDOS INTERNACIONALES'!C9,"")</f>
        <v>ESIAP</v>
      </c>
      <c r="E38" s="11" t="s">
        <v>13</v>
      </c>
      <c r="F38" s="11">
        <f>IFERROR('[1]MEMORANDOS INTERNACIONALES'!E9,"")</f>
        <v>2025</v>
      </c>
      <c r="G38" s="11" t="str">
        <f>IFERROR('[1]MEMORANDOS INTERNACIONALES'!F9,"")</f>
        <v>Vigente</v>
      </c>
      <c r="H38" s="11" t="str">
        <f>IFERROR('[1]MEMORANDOS INTERNACIONALES'!I9,"")</f>
        <v>Memorando de Entendimiento</v>
      </c>
      <c r="I38" s="2" t="str">
        <f>IFERROR('[1]MEMORANDOS INTERNACIONALES'!G9,"")</f>
        <v>Cooperación en capacitación y formación en administración pública, intercambio de experiencias y metodologías.</v>
      </c>
      <c r="J38" s="2" t="str">
        <f>IFERROR('[1]MEMORANDOS INTERNACIONALES'!H9,"")</f>
        <v>El Salvador</v>
      </c>
      <c r="K38" s="11" t="str">
        <f>IFERROR('[1]MEMORANDOS INTERNACIONALES'!D9,"")</f>
        <v>El Salvador</v>
      </c>
      <c r="L38" s="2" t="str">
        <f>IFERROR('[1]MEMORANDOS INTERNACIONALES'!G9,"")</f>
        <v>Cooperación en capacitación y formación en administración pública, intercambio de experiencias y metodologías.</v>
      </c>
      <c r="M38" s="11" t="s">
        <v>13</v>
      </c>
      <c r="N38" s="2" t="str">
        <f>IFERROR('[1]MEMORANDOS INTERNACIONALES'!J9,"")</f>
        <v>www.esiap.gob.sv</v>
      </c>
    </row>
    <row r="39" spans="1:14" ht="60" x14ac:dyDescent="0.25">
      <c r="A39" s="12">
        <v>32</v>
      </c>
      <c r="B39" s="46" t="s">
        <v>3</v>
      </c>
      <c r="C39" s="4" t="str">
        <f>IFERROR('[1]MEMORANDOS INTERNACIONALES'!B10,"")</f>
        <v>ESCUELA NACIONAL DE ADMINISTRACIÓN PÚBLICA — BRASIL</v>
      </c>
      <c r="D39" s="12" t="str">
        <f>IFERROR('[1]MEMORANDOS INTERNACIONALES'!C10,"")</f>
        <v>ENAP</v>
      </c>
      <c r="E39" s="12" t="s">
        <v>13</v>
      </c>
      <c r="F39" s="12">
        <f>IFERROR('[1]MEMORANDOS INTERNACIONALES'!E10,"")</f>
        <v>2024</v>
      </c>
      <c r="G39" s="12" t="str">
        <f>IFERROR('[1]MEMORANDOS INTERNACIONALES'!F10,"")</f>
        <v>Vigente</v>
      </c>
      <c r="H39" s="12" t="str">
        <f>IFERROR('[1]MEMORANDOS INTERNACIONALES'!I10,"")</f>
        <v>Memorando de Entendimiento</v>
      </c>
      <c r="I39" s="4" t="str">
        <f>IFERROR('[1]MEMORANDOS INTERNACIONALES'!G10,"")</f>
        <v>Formación y capacitación de servidores públicos, intercambio de programas educativos, cooperación técnica.</v>
      </c>
      <c r="J39" s="4" t="str">
        <f>IFERROR('[1]MEMORANDOS INTERNACIONALES'!H10,"")</f>
        <v>Brasilia, Brasil</v>
      </c>
      <c r="K39" s="12" t="str">
        <f>IFERROR('[1]MEMORANDOS INTERNACIONALES'!D10,"")</f>
        <v>Brasil</v>
      </c>
      <c r="L39" s="4" t="str">
        <f>IFERROR('[1]MEMORANDOS INTERNACIONALES'!G10,"")</f>
        <v>Formación y capacitación de servidores públicos, intercambio de programas educativos, cooperación técnica.</v>
      </c>
      <c r="M39" s="12" t="s">
        <v>13</v>
      </c>
      <c r="N39" s="4" t="str">
        <f>IFERROR('[1]MEMORANDOS INTERNACIONALES'!J10,"")</f>
        <v>www.enap.gov.br</v>
      </c>
    </row>
    <row r="40" spans="1:14" x14ac:dyDescent="0.25">
      <c r="A40" s="67" t="s">
        <v>346</v>
      </c>
      <c r="B40" s="6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</row>
  </sheetData>
  <sheetProtection algorithmName="SHA-512" hashValue="SjGtoWs6A+W+mgPRaq10yHqjGRrwOpYQ6wwEIwYnnuA5k+N56yrVjshCrdAx9Jz08tTbdD75iaDvVe04OU0oQA==" saltValue="qPAeD5BjdD1PXIFtOmZWkQ==" spinCount="100000" sheet="1" objects="1" scenarios="1" formatCells="0" formatColumns="0" formatRows="0" insertColumns="0"/>
  <mergeCells count="9">
    <mergeCell ref="A31:N31"/>
    <mergeCell ref="A36:N36"/>
    <mergeCell ref="A40:B40"/>
    <mergeCell ref="A1:N1"/>
    <mergeCell ref="A2:N2"/>
    <mergeCell ref="A3:N3"/>
    <mergeCell ref="A4:N4"/>
    <mergeCell ref="A5:N5"/>
    <mergeCell ref="A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EJECUTIVO</vt:lpstr>
      <vt:lpstr>INSTITUTOS EDUC. SUPERIOR</vt:lpstr>
      <vt:lpstr>INSTITUTOS Y FUNDACIONES</vt:lpstr>
      <vt:lpstr>MEMORANDOS INTERNACIONALES</vt:lpstr>
      <vt:lpstr>BENEFICIARIOS</vt:lpstr>
      <vt:lpstr>LÍNEA DE TIEMPO</vt:lpstr>
      <vt:lpstr>REGISTRO DE NOVEDADES</vt:lpstr>
      <vt:lpstr>VENCIMIENTOS Y ALERTAS</vt:lpstr>
      <vt:lpstr>CONSOLIDADO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Roque Silva</cp:lastModifiedBy>
  <cp:revision>0</cp:revision>
  <dcterms:created xsi:type="dcterms:W3CDTF">2026-05-05T11:34:32Z</dcterms:created>
  <dcterms:modified xsi:type="dcterms:W3CDTF">2026-06-19T11:22:34Z</dcterms:modified>
  <cp:contentStatus/>
  <dc:language>en-US</dc:language>
</cp:coreProperties>
</file>