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92.187\fs\DPE\Estadisticas\2026\Ejecutor\7. Julio (en proceso)\"/>
    </mc:Choice>
  </mc:AlternateContent>
  <xr:revisionPtr revIDLastSave="0" documentId="13_ncr:1_{562D6CD2-96A2-4673-9DD0-4981A6E6BE97}" xr6:coauthVersionLast="47" xr6:coauthVersionMax="47" xr10:uidLastSave="{00000000-0000-0000-0000-000000000000}"/>
  <bookViews>
    <workbookView xWindow="-24120" yWindow="-1740" windowWidth="24240" windowHeight="13020" tabRatio="615" activeTab="6" xr2:uid="{00000000-000D-0000-FFFF-FFFF00000000}"/>
  </bookViews>
  <sheets>
    <sheet name="ENERO" sheetId="46" r:id="rId1"/>
    <sheet name="FEBRERO" sheetId="47" r:id="rId2"/>
    <sheet name="MARZO" sheetId="48" r:id="rId3"/>
    <sheet name="ABRIL" sheetId="49" r:id="rId4"/>
    <sheet name="MAYO" sheetId="51" r:id="rId5"/>
    <sheet name="JUNIO" sheetId="50" r:id="rId6"/>
    <sheet name="JULIO" sheetId="52" r:id="rId7"/>
  </sheets>
  <definedNames>
    <definedName name="_xlnm._FilterDatabase" localSheetId="3" hidden="1">ABRIL!$A$7:$M$33</definedName>
    <definedName name="_xlnm._FilterDatabase" localSheetId="0" hidden="1">ENERO!$A$7:$M$33</definedName>
    <definedName name="_xlnm._FilterDatabase" localSheetId="1" hidden="1">FEBRERO!$A$7:$M$33</definedName>
    <definedName name="_xlnm._FilterDatabase" localSheetId="6" hidden="1">JULIO!$A$7:$M$33</definedName>
    <definedName name="_xlnm._FilterDatabase" localSheetId="5" hidden="1">JUNIO!$A$7:$M$33</definedName>
    <definedName name="_xlnm._FilterDatabase" localSheetId="2" hidden="1">MARZO!$A$7:$M$33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3" i="48" l="1"/>
  <c r="K73" i="48"/>
  <c r="I73" i="48"/>
  <c r="K34" i="47"/>
  <c r="I34" i="47"/>
  <c r="J34" i="47" s="1"/>
  <c r="I73" i="47" l="1"/>
  <c r="K73" i="47" l="1"/>
  <c r="J73" i="47"/>
</calcChain>
</file>

<file path=xl/sharedStrings.xml><?xml version="1.0" encoding="utf-8"?>
<sst xmlns="http://schemas.openxmlformats.org/spreadsheetml/2006/main" count="1308" uniqueCount="132">
  <si>
    <t>ORGANISMOS MULTILATERALES</t>
  </si>
  <si>
    <t>EJECUTOR</t>
  </si>
  <si>
    <t>PROYECTO / PROGRAMA</t>
  </si>
  <si>
    <t>FIRMA CONTRATO</t>
  </si>
  <si>
    <t>LEY</t>
  </si>
  <si>
    <t>FECHA LIM. GIRO</t>
  </si>
  <si>
    <t>SALDO POR DESEMBOLSAR</t>
  </si>
  <si>
    <t>TOTAL</t>
  </si>
  <si>
    <t>N°</t>
  </si>
  <si>
    <t>FECHA</t>
  </si>
  <si>
    <t>%</t>
  </si>
  <si>
    <t>ANDE</t>
  </si>
  <si>
    <t>MAG</t>
  </si>
  <si>
    <t>MIC</t>
  </si>
  <si>
    <t>AFD</t>
  </si>
  <si>
    <t>MOPC</t>
  </si>
  <si>
    <t>MSPBS</t>
  </si>
  <si>
    <t>SENASA</t>
  </si>
  <si>
    <t>MITIC</t>
  </si>
  <si>
    <t>TOTAL BID</t>
  </si>
  <si>
    <t>TOTAL BIRF</t>
  </si>
  <si>
    <t>TOTAL CAF</t>
  </si>
  <si>
    <t>TOTAL FONPLATA</t>
  </si>
  <si>
    <t>TOTAL OFID</t>
  </si>
  <si>
    <t>Mejoramiento del Sistema de Transmisión y de Distribución de Electricidad del Sistema Metropolitano de Paraguay  (FASEII)</t>
  </si>
  <si>
    <t>TOTAL BEI</t>
  </si>
  <si>
    <t>BILATERALES OFICIALES</t>
  </si>
  <si>
    <t>GIRO</t>
  </si>
  <si>
    <t>TOTAL ICO</t>
  </si>
  <si>
    <t>Apoyo en Servicios de Desarrollo Empresarial a Empresas Exportadoras Paraguayas</t>
  </si>
  <si>
    <t>Mejora y Mantenimiento de caminos vecinales</t>
  </si>
  <si>
    <t>Habilitación Red Vial Pavimentada</t>
  </si>
  <si>
    <t>AÑOS RESTANTES PARA DESEMBOLSO</t>
  </si>
  <si>
    <t>FINANCIAMIENTO EXTERNO</t>
  </si>
  <si>
    <t>EXTERNO</t>
  </si>
  <si>
    <t>(en dólares de los Estados Unidos de América)</t>
  </si>
  <si>
    <t xml:space="preserve">DESEMBOLSO* </t>
  </si>
  <si>
    <t xml:space="preserve">Construcción de 1500 viviendas en el Bañado Sur de Asunción </t>
  </si>
  <si>
    <t>DESEMBOLSO*</t>
  </si>
  <si>
    <t>SENACSA</t>
  </si>
  <si>
    <t>INE</t>
  </si>
  <si>
    <t>Mejoramiento de la Investigación, Innovación, Transferencia de Tecnología Agraria en Paraguay</t>
  </si>
  <si>
    <t>Construcción de Ruta Tramo Puerto Indio- Cruce Mbaracayu</t>
  </si>
  <si>
    <t>MUVH</t>
  </si>
  <si>
    <t>IPTA</t>
  </si>
  <si>
    <t xml:space="preserve">Fortalecimiento del Programa Nacional de Becas de Posgrado en el Exterior </t>
  </si>
  <si>
    <t>5 meses</t>
  </si>
  <si>
    <t>TOTAL JICA</t>
  </si>
  <si>
    <t>TOTAL KFW</t>
  </si>
  <si>
    <t>Fortalecimiento de la Red de Servicios del Hospital de San Estanislao</t>
  </si>
  <si>
    <t>Expansión del Sistema de Transmisión en Alta Tensión II</t>
  </si>
  <si>
    <t>TOTAL ICDF</t>
  </si>
  <si>
    <t>MEF</t>
  </si>
  <si>
    <t xml:space="preserve">Construcción del Sistema de Alcantarillado Sanitario y Planta de Tratamiento de Aguas Residuales para la Cuenca de Mariano Roque Alonso                                                                                             </t>
  </si>
  <si>
    <t>TOTAL ORGANISMOS MULTILATERALES</t>
  </si>
  <si>
    <t>TOTAL INST. FINANCIERAS DE GOB. EXTRANJEROS</t>
  </si>
  <si>
    <t>TOTAL PRÉSTAMOS EN EJECUCIÓN</t>
  </si>
  <si>
    <t>9 meses</t>
  </si>
  <si>
    <t>8 meses</t>
  </si>
  <si>
    <t>MDN</t>
  </si>
  <si>
    <t>TOTAL BNDES</t>
  </si>
  <si>
    <t>1 mes</t>
  </si>
  <si>
    <t>MOPC-MEC</t>
  </si>
  <si>
    <t>TOTAL FMI</t>
  </si>
  <si>
    <t>Construcción de Sistemas de Agua y Saneamiento para Pequeñas Ciudades y Comunidades Rurales e Indígenas del Paraguay</t>
  </si>
  <si>
    <t>Agua Potable y Saneamiento para el Área Metropolitana de Ciudad del Este</t>
  </si>
  <si>
    <t>Agua Potable y Saneamiento para el Área Metropolitana de Asunción- Cuenca Lambaré</t>
  </si>
  <si>
    <t>Expansión del Sistema de Transmisión en Alta Tensión y Acciones de Eficiencia Energética.</t>
  </si>
  <si>
    <t>Inserción a los Mercados Agrarios (PIMA)</t>
  </si>
  <si>
    <t>Fortalecimiento del Sector Público en Salud</t>
  </si>
  <si>
    <t>Habilitación de la Red Vial Pavimentada (Conectividad del Transporte)</t>
  </si>
  <si>
    <t>Resiliencia Urbana de la Franja Costera de Asunción</t>
  </si>
  <si>
    <t>Tejiendo Apoyos para la Excelencia Educativa en Paraguay</t>
  </si>
  <si>
    <t>Mejoramiento del Sistema de Distribución Área Metropolitana  y Refuerzo del Sistema Interconectado Nacional</t>
  </si>
  <si>
    <t>Rehabilitación y Mantenimiento de Rutas Pavimentadas por Niveles de Servicios- Vial 3- PAR 24</t>
  </si>
  <si>
    <t>Mejoramiento del Tramo Cruce Centinela- Mariscal Estigarribia- Pozo Hondo</t>
  </si>
  <si>
    <t>Mejoramiento de la Ruta Nacional N° 17, tramo Vial entre PJC- Capitan BADO- Itanará- Ypejhu en los departamentos de Amambay y Canindeyú</t>
  </si>
  <si>
    <t>Construcción de la Línea de transmisión 220 KV Villa Hayes - Villa Real - Pozo Colorado - Loma Plata y la Subestación Pozo Colorado en 220 KV, en la Región Occidental.</t>
  </si>
  <si>
    <t>Adquisición de medios Aéreos (Aviones) con capacidad Tecnológica para la Defensa del espacio Aereo Nacional y el apoyo a la lucha contra el Narcoterrorismo.</t>
  </si>
  <si>
    <t>MSPBS-MOPC</t>
  </si>
  <si>
    <t>Programa de Rehabilitación, Mejoramiento y Mantenimiento de la Ruta Nacional PY22, tramo Concepción, Vallemí, San Lázaro y Accesos-Vial 4</t>
  </si>
  <si>
    <t>DNIT</t>
  </si>
  <si>
    <t>Consolidación de la Dirección Nacional de Ingresos Tributarios</t>
  </si>
  <si>
    <t>TOTAL EXIMBANK</t>
  </si>
  <si>
    <t>PRÉSTAMOS EXTERNOS EN EJECUCIÓN AL 31/01/2026</t>
  </si>
  <si>
    <t>12 meses</t>
  </si>
  <si>
    <t>6 meses</t>
  </si>
  <si>
    <t>Rehabilitación y Modernización de la Central Hidroeléctrica Acaray</t>
  </si>
  <si>
    <t xml:space="preserve"> Mejoramiento y Ampliación de los Servicios  de Sanidad Animal en Paraguay </t>
  </si>
  <si>
    <t>Implementación del Sistema de Censo y Encuestas Agropecuarias</t>
  </si>
  <si>
    <t>Mejoramiento de las Finanzas Públicas para el Desarrollo Sostenible del Paraguay</t>
  </si>
  <si>
    <t>Habilitación y Mantenimiento de la Ruta Nacional Nº 9 y Accesos</t>
  </si>
  <si>
    <t>Mejoramiento y Conservación de Corredores Viales</t>
  </si>
  <si>
    <t xml:space="preserve">Apoyo de Agenda Digital </t>
  </si>
  <si>
    <t>Mejoramiento de Vivienda y del Habitat</t>
  </si>
  <si>
    <t>Fortalecimiento del Sistema Estadistico de Paraguay</t>
  </si>
  <si>
    <t xml:space="preserve">Mejoramiento y Conservación de Corredores Agroindustriales. </t>
  </si>
  <si>
    <t>Mejoramiento y Conservacón de la Ruta Nacional 12, tramo cruce Nanawa-Gral Bruguez y Accesos</t>
  </si>
  <si>
    <t>Promoción de la Inversión Privada en Eficiencia Energética en el Sector Industrial de Py</t>
  </si>
  <si>
    <t>Mejoramiento de la Calidad de Atención de la Red de Servicios de Salud de los departamentos de Concepción, San Pedro, Caazapá y Alto Paraná.</t>
  </si>
  <si>
    <t>Acceso a Financiamiento para Inversiones del Sector Agropecuario en el Paraguay.</t>
  </si>
  <si>
    <t xml:space="preserve">Expansión del Sistema de Transmisión en Alta Tensión y Acciones de Eficiencia Energética.
</t>
  </si>
  <si>
    <t>Caminos Vecinales y Puentes  - Fase 3</t>
  </si>
  <si>
    <t>Fortalecimiento de Transmisión del Sistema Interconectado Nacional y de Distribución Eléctrica Rural</t>
  </si>
  <si>
    <t>Rehabilitación y Mantenimiento de Rutas Pavimentadas por Niveles de Servicios- Vial 3</t>
  </si>
  <si>
    <t xml:space="preserve">Mejoramiento Corredores Integración y Reconstrucción Vial </t>
  </si>
  <si>
    <t>Construcción de Accesos Viales al Segundo Puente con Brasil</t>
  </si>
  <si>
    <t xml:space="preserve">Mejoramento del Sistema de Distribución de Energía Eléctrica en Paraguay </t>
  </si>
  <si>
    <t>Saneamientos en Ciudades Intermedias</t>
  </si>
  <si>
    <t>Rehabilitación, Mejoramiento y Mantenimiento de la Ruta Nacional PY22, tramo Concepción, Vallemí y Accesos-Vial 4</t>
  </si>
  <si>
    <t>"Che Róga Pora"</t>
  </si>
  <si>
    <t>Servicio de Resiliencia y Sostenibilidad (RSF)</t>
  </si>
  <si>
    <t>*Actualización de desembolsos realizados desde el año 2010 al 31/01/2026, según reporte SIGADE 26/02/2026, 09:00 hs. - Tipo de Cambio: 30/01/2026- Cifras Preliminares, sujetas a revisión.Tipo de Cambio (RSF): 30/01/2026</t>
  </si>
  <si>
    <t>7 meses</t>
  </si>
  <si>
    <t>11 meses</t>
  </si>
  <si>
    <t>4 meses</t>
  </si>
  <si>
    <t>PRÉSTAMOS EXTERNOS EN EJECUCIÓN AL 28/02/2026</t>
  </si>
  <si>
    <t>*Actualización de desembolsos realizados desde el año 2010 al 28/02/2026, según reporte SIGADE 20/03/2026, 09:00 hs. - Tipo de Cambio: 27/02/2026- Cifras Preliminares, sujetas a revisión.Tipo de Cambio (RSF):  27/02/2026</t>
  </si>
  <si>
    <t>*Actualización de desembolsos realizados desde el año 2010 al 31/03/2026, según reporte SIGADE 21/04/2026, 09:00 hs. - Tipo de Cambio: 31/03/2026- Cifras Preliminares, sujetas a revisión.</t>
  </si>
  <si>
    <t>PRÉSTAMOS EXTERNOS EN EJECUCIÓN AL 31/03/2026</t>
  </si>
  <si>
    <t xml:space="preserve"> 10 meses</t>
  </si>
  <si>
    <t>10 meses</t>
  </si>
  <si>
    <t>3 meses</t>
  </si>
  <si>
    <t>2 meses</t>
  </si>
  <si>
    <t>PRÉSTAMOS EXTERNOS EN EJECUCIÓN AL 30/04/2026</t>
  </si>
  <si>
    <t>*Actualización de desembolsos realizados desde el año 2010 al 30/04/2026, según reporte SIGADE 25/05/2026, 09:00 hs. - Tipo de Cambio: 30/04/2026- Cifras Preliminares, sujetas a revisión.</t>
  </si>
  <si>
    <t>PRÉSTAMOS EXTERNOS EN EJECUCIÓN AL 30/06/2026</t>
  </si>
  <si>
    <t>*Actualización de desembolsos realizados desde el año 2010 al 30/06/2026, según reporte SIGADE 20/07/2026, 09:00 hs. - Tipo de Cambio: 29/06/2026- Cifras Preliminares, sujetas a revisión.</t>
  </si>
  <si>
    <t>PRÉSTAMOS EXTERNOS EN EJECUCIÓN AL 31/05/2026</t>
  </si>
  <si>
    <t>*Actualización de desembolsos realizados desde el año 2010 al 31/05/2026, según reporte SIGADE 25/06/2026, 09:00 hs. - Tipo de Cambio: 29/05/2026- Cifras Preliminares, sujetas a revisión.</t>
  </si>
  <si>
    <t>PRÉSTAMOS EXTERNOS EN EJECUCIÓN AL 31/07/2026</t>
  </si>
  <si>
    <t>*Actualización de desembolsos realizados desde el año 2010 al 31/07/2026, según reporte SIGADE 20/08/2026, 09:00 hs. - Tipo de Cambio: 31/07/2026- Cifras Preliminares, sujetas a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</si>
</sst>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43" formatCode="_ * #,##0.00_ ;_ * \-#,##0.00_ ;_ * &quot;-&quot;??_ ;_ @_ "/>
    <numFmt numFmtId="164" formatCode="0.0%"/>
    <numFmt numFmtId="165" formatCode="_-* #,##0.00\ _P_t_s_-;\-* #,##0.00\ _P_t_s_-;_-* &quot;-&quot;??\ _P_t_s_-;_-@_-"/>
    <numFmt numFmtId="166" formatCode="#,##0_ ;\-#,##0\ "/>
    <numFmt numFmtId="167" formatCode="#,##0.000"/>
    <numFmt numFmtId="168" formatCode="_-* #,##0\ _P_t_s_-;\-* #,##0\ _P_t_s_-;_-* &quot;-&quot;\ _P_t_s_-;_-@_-"/>
    <numFmt numFmtId="169" formatCode="[$-C0A]mmm\-yy;@"/>
    <numFmt numFmtId="170" formatCode="_(&quot;$&quot;* #,##0.00_);_(&quot;$&quot;* \(#,##0.00\);_(&quot;$&quot;* &quot;-&quot;??_);_(@_)"/>
  </numFmts>
  <fonts count="17" x14ac:knownFonts="1">
    <font>
      <sz val="11"/>
      <name val="Times New Roman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0"/>
      <name val="Arial"/>
      <family val="2"/>
    </font>
    <font>
      <sz val="11"/>
      <name val="Times New Roman"/>
      <family val="1"/>
    </font>
    <font>
      <b/>
      <sz val="1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4"/>
      <name val="Calibri"/>
      <family val="2"/>
    </font>
    <font>
      <i/>
      <sz val="14"/>
      <name val="Calibri"/>
      <family val="2"/>
    </font>
    <font>
      <sz val="11"/>
      <name val="Times New Roman"/>
      <family val="1"/>
    </font>
    <font>
      <i/>
      <sz val="11"/>
      <name val="Times New Roman"/>
      <family val="1"/>
    </font>
    <font>
      <sz val="10"/>
      <color rgb="FF000000"/>
      <name val="Arial"/>
      <family val="2"/>
    </font>
    <font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EEF3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" fillId="0" borderId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</cellStyleXfs>
  <cellXfs count="369">
    <xf numFmtId="0" fontId="0" fillId="0" borderId="0" xfId="0"/>
    <xf numFmtId="0" fontId="8" fillId="3" borderId="5" xfId="0" applyFont="1" applyFill="1" applyBorder="1"/>
    <xf numFmtId="0" fontId="10" fillId="0" borderId="10" xfId="0" applyFont="1" applyBorder="1"/>
    <xf numFmtId="0" fontId="8" fillId="0" borderId="2" xfId="0" applyFont="1" applyBorder="1"/>
    <xf numFmtId="0" fontId="6" fillId="2" borderId="0" xfId="0" applyFont="1" applyFill="1" applyBorder="1"/>
    <xf numFmtId="0" fontId="3" fillId="2" borderId="0" xfId="0" applyFont="1" applyFill="1" applyBorder="1"/>
    <xf numFmtId="0" fontId="6" fillId="2" borderId="1" xfId="0" applyFont="1" applyFill="1" applyBorder="1"/>
    <xf numFmtId="0" fontId="7" fillId="0" borderId="0" xfId="0" applyFont="1"/>
    <xf numFmtId="0" fontId="6" fillId="2" borderId="14" xfId="0" applyFont="1" applyFill="1" applyBorder="1"/>
    <xf numFmtId="0" fontId="4" fillId="0" borderId="0" xfId="2"/>
    <xf numFmtId="0" fontId="4" fillId="0" borderId="0" xfId="2" applyAlignment="1">
      <alignment horizontal="center"/>
    </xf>
    <xf numFmtId="1" fontId="3" fillId="2" borderId="8" xfId="2" applyNumberFormat="1" applyFont="1" applyFill="1" applyBorder="1" applyAlignment="1" applyProtection="1">
      <alignment horizontal="center" vertical="center"/>
    </xf>
    <xf numFmtId="0" fontId="3" fillId="2" borderId="8" xfId="2" applyFont="1" applyFill="1" applyBorder="1" applyAlignment="1" applyProtection="1">
      <alignment horizontal="center" vertical="center"/>
    </xf>
    <xf numFmtId="3" fontId="4" fillId="0" borderId="0" xfId="2" applyNumberFormat="1"/>
    <xf numFmtId="0" fontId="7" fillId="0" borderId="10" xfId="2" applyFont="1" applyBorder="1"/>
    <xf numFmtId="0" fontId="7" fillId="0" borderId="10" xfId="2" applyFont="1" applyFill="1" applyBorder="1" applyAlignment="1">
      <alignment horizontal="center"/>
    </xf>
    <xf numFmtId="0" fontId="8" fillId="0" borderId="10" xfId="2" applyFont="1" applyFill="1" applyBorder="1"/>
    <xf numFmtId="0" fontId="8" fillId="0" borderId="10" xfId="2" applyFont="1" applyBorder="1" applyAlignment="1">
      <alignment horizontal="center"/>
    </xf>
    <xf numFmtId="1" fontId="7" fillId="0" borderId="10" xfId="2" applyNumberFormat="1" applyFont="1" applyFill="1" applyBorder="1" applyAlignment="1">
      <alignment horizontal="center"/>
    </xf>
    <xf numFmtId="15" fontId="7" fillId="0" borderId="10" xfId="2" applyNumberFormat="1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15" fontId="7" fillId="0" borderId="10" xfId="2" applyNumberFormat="1" applyFont="1" applyFill="1" applyBorder="1" applyAlignment="1">
      <alignment horizontal="center"/>
    </xf>
    <xf numFmtId="3" fontId="7" fillId="0" borderId="10" xfId="2" applyNumberFormat="1" applyFont="1" applyFill="1" applyBorder="1"/>
    <xf numFmtId="3" fontId="8" fillId="0" borderId="10" xfId="2" applyNumberFormat="1" applyFont="1" applyBorder="1"/>
    <xf numFmtId="1" fontId="8" fillId="0" borderId="10" xfId="2" applyNumberFormat="1" applyFont="1" applyFill="1" applyBorder="1" applyAlignment="1">
      <alignment horizontal="center"/>
    </xf>
    <xf numFmtId="1" fontId="8" fillId="0" borderId="10" xfId="2" applyNumberFormat="1" applyFont="1" applyBorder="1" applyAlignment="1">
      <alignment horizontal="center"/>
    </xf>
    <xf numFmtId="3" fontId="8" fillId="0" borderId="10" xfId="2" applyNumberFormat="1" applyFont="1" applyFill="1" applyBorder="1" applyAlignment="1">
      <alignment horizontal="right"/>
    </xf>
    <xf numFmtId="1" fontId="7" fillId="0" borderId="10" xfId="2" applyNumberFormat="1" applyFont="1" applyBorder="1" applyAlignment="1">
      <alignment horizontal="center"/>
    </xf>
    <xf numFmtId="0" fontId="8" fillId="0" borderId="10" xfId="2" applyFont="1" applyFill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9" fillId="3" borderId="6" xfId="2" applyFont="1" applyFill="1" applyBorder="1"/>
    <xf numFmtId="0" fontId="8" fillId="3" borderId="5" xfId="2" applyFont="1" applyFill="1" applyBorder="1"/>
    <xf numFmtId="3" fontId="9" fillId="3" borderId="6" xfId="2" applyNumberFormat="1" applyFont="1" applyFill="1" applyBorder="1"/>
    <xf numFmtId="0" fontId="7" fillId="0" borderId="12" xfId="2" applyFont="1" applyBorder="1" applyAlignment="1">
      <alignment horizontal="center"/>
    </xf>
    <xf numFmtId="0" fontId="10" fillId="0" borderId="10" xfId="2" applyFont="1" applyBorder="1"/>
    <xf numFmtId="3" fontId="10" fillId="0" borderId="10" xfId="2" applyNumberFormat="1" applyFont="1" applyBorder="1"/>
    <xf numFmtId="0" fontId="10" fillId="0" borderId="11" xfId="2" applyFont="1" applyBorder="1"/>
    <xf numFmtId="0" fontId="8" fillId="0" borderId="10" xfId="2" applyFont="1" applyFill="1" applyBorder="1" applyAlignment="1" applyProtection="1">
      <alignment horizontal="center" vertical="center" wrapText="1"/>
    </xf>
    <xf numFmtId="2" fontId="8" fillId="0" borderId="10" xfId="2" applyNumberFormat="1" applyFont="1" applyFill="1" applyBorder="1" applyAlignment="1">
      <alignment horizontal="left" vertical="center"/>
    </xf>
    <xf numFmtId="15" fontId="8" fillId="0" borderId="10" xfId="2" applyNumberFormat="1" applyFont="1" applyBorder="1" applyAlignment="1">
      <alignment horizontal="center" vertical="center"/>
    </xf>
    <xf numFmtId="3" fontId="8" fillId="0" borderId="11" xfId="2" applyNumberFormat="1" applyFont="1" applyBorder="1"/>
    <xf numFmtId="15" fontId="8" fillId="0" borderId="10" xfId="2" applyNumberFormat="1" applyFont="1" applyFill="1" applyBorder="1" applyAlignment="1">
      <alignment horizontal="center"/>
    </xf>
    <xf numFmtId="15" fontId="8" fillId="0" borderId="10" xfId="2" applyNumberFormat="1" applyFont="1" applyBorder="1" applyAlignment="1">
      <alignment horizontal="center"/>
    </xf>
    <xf numFmtId="3" fontId="8" fillId="0" borderId="10" xfId="2" applyNumberFormat="1" applyFont="1" applyBorder="1" applyAlignment="1">
      <alignment horizontal="right"/>
    </xf>
    <xf numFmtId="15" fontId="8" fillId="0" borderId="7" xfId="2" applyNumberFormat="1" applyFont="1" applyBorder="1" applyAlignment="1">
      <alignment horizontal="center"/>
    </xf>
    <xf numFmtId="3" fontId="8" fillId="0" borderId="7" xfId="2" applyNumberFormat="1" applyFont="1" applyBorder="1" applyAlignment="1">
      <alignment horizontal="right"/>
    </xf>
    <xf numFmtId="0" fontId="9" fillId="0" borderId="10" xfId="2" applyFont="1" applyBorder="1"/>
    <xf numFmtId="0" fontId="8" fillId="3" borderId="4" xfId="2" applyFont="1" applyFill="1" applyBorder="1"/>
    <xf numFmtId="0" fontId="9" fillId="0" borderId="10" xfId="2" applyFont="1" applyFill="1" applyBorder="1"/>
    <xf numFmtId="0" fontId="6" fillId="2" borderId="0" xfId="2" applyFont="1" applyFill="1" applyBorder="1" applyAlignment="1">
      <alignment horizontal="center"/>
    </xf>
    <xf numFmtId="0" fontId="6" fillId="2" borderId="0" xfId="2" applyFont="1" applyFill="1" applyBorder="1"/>
    <xf numFmtId="0" fontId="3" fillId="2" borderId="0" xfId="2" applyFont="1" applyFill="1" applyBorder="1"/>
    <xf numFmtId="0" fontId="3" fillId="2" borderId="0" xfId="2" applyFont="1" applyFill="1" applyBorder="1" applyAlignment="1">
      <alignment horizontal="center"/>
    </xf>
    <xf numFmtId="3" fontId="3" fillId="2" borderId="10" xfId="2" applyNumberFormat="1" applyFont="1" applyFill="1" applyBorder="1"/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3" fontId="6" fillId="2" borderId="7" xfId="2" applyNumberFormat="1" applyFont="1" applyFill="1" applyBorder="1"/>
    <xf numFmtId="3" fontId="6" fillId="2" borderId="9" xfId="2" applyNumberFormat="1" applyFont="1" applyFill="1" applyBorder="1"/>
    <xf numFmtId="164" fontId="6" fillId="2" borderId="9" xfId="2" applyNumberFormat="1" applyFont="1" applyFill="1" applyBorder="1" applyAlignment="1">
      <alignment horizontal="right"/>
    </xf>
    <xf numFmtId="3" fontId="7" fillId="0" borderId="10" xfId="2" applyNumberFormat="1" applyFont="1" applyBorder="1"/>
    <xf numFmtId="0" fontId="7" fillId="0" borderId="0" xfId="2" applyFont="1"/>
    <xf numFmtId="0" fontId="6" fillId="2" borderId="14" xfId="2" applyFont="1" applyFill="1" applyBorder="1"/>
    <xf numFmtId="0" fontId="6" fillId="2" borderId="14" xfId="2" applyFont="1" applyFill="1" applyBorder="1" applyAlignment="1">
      <alignment horizontal="center"/>
    </xf>
    <xf numFmtId="3" fontId="7" fillId="0" borderId="0" xfId="2" applyNumberFormat="1" applyFont="1"/>
    <xf numFmtId="0" fontId="8" fillId="0" borderId="0" xfId="2" applyFont="1" applyFill="1" applyBorder="1" applyAlignment="1" applyProtection="1">
      <alignment horizontal="left"/>
    </xf>
    <xf numFmtId="0" fontId="7" fillId="0" borderId="0" xfId="2" applyFont="1" applyAlignment="1">
      <alignment horizontal="left"/>
    </xf>
    <xf numFmtId="0" fontId="8" fillId="0" borderId="0" xfId="0" applyFont="1" applyFill="1" applyBorder="1" applyAlignment="1" applyProtection="1">
      <alignment horizontal="left"/>
    </xf>
    <xf numFmtId="0" fontId="8" fillId="0" borderId="10" xfId="0" applyFont="1" applyBorder="1"/>
    <xf numFmtId="164" fontId="9" fillId="0" borderId="10" xfId="1" applyNumberFormat="1" applyFont="1" applyBorder="1"/>
    <xf numFmtId="0" fontId="8" fillId="0" borderId="10" xfId="2" applyFont="1" applyBorder="1"/>
    <xf numFmtId="3" fontId="9" fillId="0" borderId="10" xfId="2" applyNumberFormat="1" applyFont="1" applyBorder="1"/>
    <xf numFmtId="15" fontId="8" fillId="0" borderId="10" xfId="2" applyNumberFormat="1" applyFont="1" applyFill="1" applyBorder="1" applyAlignment="1">
      <alignment horizontal="center" vertical="center"/>
    </xf>
    <xf numFmtId="3" fontId="8" fillId="0" borderId="10" xfId="2" applyNumberFormat="1" applyFont="1" applyFill="1" applyBorder="1"/>
    <xf numFmtId="0" fontId="8" fillId="3" borderId="6" xfId="0" applyFont="1" applyFill="1" applyBorder="1"/>
    <xf numFmtId="2" fontId="8" fillId="0" borderId="10" xfId="0" applyNumberFormat="1" applyFont="1" applyFill="1" applyBorder="1"/>
    <xf numFmtId="15" fontId="7" fillId="0" borderId="12" xfId="0" applyNumberFormat="1" applyFont="1" applyFill="1" applyBorder="1" applyAlignment="1">
      <alignment horizontal="center"/>
    </xf>
    <xf numFmtId="15" fontId="7" fillId="0" borderId="12" xfId="0" applyNumberFormat="1" applyFont="1" applyBorder="1" applyAlignment="1">
      <alignment horizontal="center"/>
    </xf>
    <xf numFmtId="1" fontId="7" fillId="0" borderId="10" xfId="0" applyNumberFormat="1" applyFont="1" applyFill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166" fontId="7" fillId="0" borderId="11" xfId="4" applyNumberFormat="1" applyFont="1" applyFill="1" applyBorder="1" applyAlignment="1">
      <alignment horizontal="center" vertical="center"/>
    </xf>
    <xf numFmtId="0" fontId="8" fillId="0" borderId="12" xfId="2" applyFont="1" applyFill="1" applyBorder="1"/>
    <xf numFmtId="15" fontId="7" fillId="0" borderId="10" xfId="0" applyNumberFormat="1" applyFont="1" applyBorder="1" applyAlignment="1">
      <alignment horizontal="center"/>
    </xf>
    <xf numFmtId="3" fontId="8" fillId="0" borderId="11" xfId="2" applyNumberFormat="1" applyFont="1" applyFill="1" applyBorder="1" applyAlignment="1">
      <alignment horizontal="right"/>
    </xf>
    <xf numFmtId="15" fontId="7" fillId="0" borderId="12" xfId="2" applyNumberFormat="1" applyFont="1" applyBorder="1" applyAlignment="1">
      <alignment horizontal="center"/>
    </xf>
    <xf numFmtId="1" fontId="7" fillId="0" borderId="12" xfId="2" applyNumberFormat="1" applyFont="1" applyBorder="1" applyAlignment="1">
      <alignment horizontal="center"/>
    </xf>
    <xf numFmtId="0" fontId="8" fillId="3" borderId="3" xfId="2" applyFont="1" applyFill="1" applyBorder="1"/>
    <xf numFmtId="0" fontId="8" fillId="3" borderId="4" xfId="0" applyFont="1" applyFill="1" applyBorder="1"/>
    <xf numFmtId="15" fontId="8" fillId="0" borderId="9" xfId="2" applyNumberFormat="1" applyFont="1" applyBorder="1" applyAlignment="1">
      <alignment horizontal="center"/>
    </xf>
    <xf numFmtId="15" fontId="8" fillId="0" borderId="12" xfId="2" applyNumberFormat="1" applyFont="1" applyBorder="1" applyAlignment="1">
      <alignment horizontal="center"/>
    </xf>
    <xf numFmtId="0" fontId="8" fillId="4" borderId="0" xfId="2" applyFont="1" applyFill="1" applyBorder="1"/>
    <xf numFmtId="15" fontId="8" fillId="4" borderId="10" xfId="0" applyNumberFormat="1" applyFont="1" applyFill="1" applyBorder="1" applyAlignment="1">
      <alignment horizontal="center"/>
    </xf>
    <xf numFmtId="3" fontId="9" fillId="3" borderId="2" xfId="2" applyNumberFormat="1" applyFont="1" applyFill="1" applyBorder="1"/>
    <xf numFmtId="0" fontId="8" fillId="3" borderId="2" xfId="0" applyFont="1" applyFill="1" applyBorder="1"/>
    <xf numFmtId="3" fontId="9" fillId="3" borderId="15" xfId="2" applyNumberFormat="1" applyFont="1" applyFill="1" applyBorder="1"/>
    <xf numFmtId="3" fontId="9" fillId="4" borderId="2" xfId="2" applyNumberFormat="1" applyFont="1" applyFill="1" applyBorder="1"/>
    <xf numFmtId="164" fontId="9" fillId="4" borderId="2" xfId="1" applyNumberFormat="1" applyFont="1" applyFill="1" applyBorder="1"/>
    <xf numFmtId="3" fontId="9" fillId="4" borderId="15" xfId="2" applyNumberFormat="1" applyFont="1" applyFill="1" applyBorder="1"/>
    <xf numFmtId="0" fontId="8" fillId="4" borderId="15" xfId="0" applyFont="1" applyFill="1" applyBorder="1"/>
    <xf numFmtId="0" fontId="9" fillId="4" borderId="14" xfId="2" applyFont="1" applyFill="1" applyBorder="1"/>
    <xf numFmtId="0" fontId="8" fillId="4" borderId="10" xfId="2" applyFont="1" applyFill="1" applyBorder="1" applyAlignment="1">
      <alignment horizontal="center"/>
    </xf>
    <xf numFmtId="15" fontId="8" fillId="4" borderId="10" xfId="2" applyNumberFormat="1" applyFont="1" applyFill="1" applyBorder="1" applyAlignment="1">
      <alignment horizontal="center"/>
    </xf>
    <xf numFmtId="0" fontId="8" fillId="4" borderId="12" xfId="2" applyFont="1" applyFill="1" applyBorder="1"/>
    <xf numFmtId="0" fontId="8" fillId="4" borderId="2" xfId="2" applyFont="1" applyFill="1" applyBorder="1"/>
    <xf numFmtId="0" fontId="7" fillId="0" borderId="15" xfId="2" applyFont="1" applyBorder="1" applyAlignment="1">
      <alignment horizontal="center"/>
    </xf>
    <xf numFmtId="3" fontId="8" fillId="4" borderId="10" xfId="2" applyNumberFormat="1" applyFont="1" applyFill="1" applyBorder="1"/>
    <xf numFmtId="0" fontId="8" fillId="0" borderId="12" xfId="0" applyFont="1" applyFill="1" applyBorder="1" applyAlignment="1" applyProtection="1"/>
    <xf numFmtId="0" fontId="7" fillId="4" borderId="0" xfId="2" applyFont="1" applyFill="1" applyBorder="1"/>
    <xf numFmtId="0" fontId="9" fillId="4" borderId="0" xfId="2" applyFont="1" applyFill="1" applyBorder="1"/>
    <xf numFmtId="0" fontId="8" fillId="4" borderId="13" xfId="2" applyFont="1" applyFill="1" applyBorder="1"/>
    <xf numFmtId="3" fontId="9" fillId="4" borderId="10" xfId="2" applyNumberFormat="1" applyFont="1" applyFill="1" applyBorder="1"/>
    <xf numFmtId="3" fontId="5" fillId="4" borderId="2" xfId="2" applyNumberFormat="1" applyFont="1" applyFill="1" applyBorder="1"/>
    <xf numFmtId="0" fontId="5" fillId="4" borderId="2" xfId="2" applyFont="1" applyFill="1" applyBorder="1"/>
    <xf numFmtId="0" fontId="7" fillId="4" borderId="14" xfId="2" applyFont="1" applyFill="1" applyBorder="1" applyAlignment="1">
      <alignment horizontal="center"/>
    </xf>
    <xf numFmtId="0" fontId="8" fillId="4" borderId="2" xfId="0" applyFont="1" applyFill="1" applyBorder="1"/>
    <xf numFmtId="0" fontId="7" fillId="4" borderId="2" xfId="2" applyFont="1" applyFill="1" applyBorder="1"/>
    <xf numFmtId="0" fontId="7" fillId="4" borderId="2" xfId="0" applyFont="1" applyFill="1" applyBorder="1"/>
    <xf numFmtId="0" fontId="7" fillId="4" borderId="10" xfId="2" applyFont="1" applyFill="1" applyBorder="1"/>
    <xf numFmtId="3" fontId="8" fillId="0" borderId="12" xfId="2" applyNumberFormat="1" applyFont="1" applyBorder="1" applyAlignment="1">
      <alignment horizontal="right"/>
    </xf>
    <xf numFmtId="3" fontId="9" fillId="3" borderId="6" xfId="0" applyNumberFormat="1" applyFont="1" applyFill="1" applyBorder="1"/>
    <xf numFmtId="0" fontId="8" fillId="4" borderId="10" xfId="2" applyFont="1" applyFill="1" applyBorder="1"/>
    <xf numFmtId="2" fontId="7" fillId="4" borderId="10" xfId="2" applyNumberFormat="1" applyFont="1" applyFill="1" applyBorder="1"/>
    <xf numFmtId="0" fontId="7" fillId="4" borderId="10" xfId="2" applyFont="1" applyFill="1" applyBorder="1" applyAlignment="1" applyProtection="1">
      <alignment horizontal="center" vertical="center" wrapText="1"/>
    </xf>
    <xf numFmtId="2" fontId="7" fillId="4" borderId="10" xfId="2" applyNumberFormat="1" applyFont="1" applyFill="1" applyBorder="1" applyAlignment="1">
      <alignment horizontal="left" vertical="center"/>
    </xf>
    <xf numFmtId="15" fontId="7" fillId="4" borderId="10" xfId="2" applyNumberFormat="1" applyFont="1" applyFill="1" applyBorder="1" applyAlignment="1">
      <alignment horizontal="center" vertical="center"/>
    </xf>
    <xf numFmtId="1" fontId="7" fillId="4" borderId="0" xfId="2" applyNumberFormat="1" applyFont="1" applyFill="1" applyAlignment="1">
      <alignment horizontal="center"/>
    </xf>
    <xf numFmtId="3" fontId="7" fillId="4" borderId="11" xfId="2" applyNumberFormat="1" applyFont="1" applyFill="1" applyBorder="1"/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15" fontId="8" fillId="4" borderId="7" xfId="0" applyNumberFormat="1" applyFont="1" applyFill="1" applyBorder="1" applyAlignment="1">
      <alignment horizontal="center"/>
    </xf>
    <xf numFmtId="0" fontId="8" fillId="4" borderId="7" xfId="2" applyFont="1" applyFill="1" applyBorder="1" applyAlignment="1">
      <alignment horizontal="center"/>
    </xf>
    <xf numFmtId="15" fontId="8" fillId="4" borderId="7" xfId="2" applyNumberFormat="1" applyFont="1" applyFill="1" applyBorder="1" applyAlignment="1">
      <alignment horizontal="center"/>
    </xf>
    <xf numFmtId="0" fontId="7" fillId="4" borderId="0" xfId="2" applyFont="1" applyFill="1" applyBorder="1" applyAlignment="1">
      <alignment horizontal="center"/>
    </xf>
    <xf numFmtId="3" fontId="7" fillId="4" borderId="10" xfId="2" applyNumberFormat="1" applyFont="1" applyFill="1" applyBorder="1"/>
    <xf numFmtId="0" fontId="7" fillId="4" borderId="9" xfId="2" applyFont="1" applyFill="1" applyBorder="1"/>
    <xf numFmtId="15" fontId="7" fillId="4" borderId="9" xfId="2" applyNumberFormat="1" applyFont="1" applyFill="1" applyBorder="1" applyAlignment="1">
      <alignment horizontal="center"/>
    </xf>
    <xf numFmtId="0" fontId="7" fillId="4" borderId="9" xfId="2" applyFont="1" applyFill="1" applyBorder="1" applyAlignment="1">
      <alignment horizontal="center"/>
    </xf>
    <xf numFmtId="3" fontId="7" fillId="4" borderId="7" xfId="2" applyNumberFormat="1" applyFont="1" applyFill="1" applyBorder="1"/>
    <xf numFmtId="0" fontId="7" fillId="4" borderId="7" xfId="2" applyFont="1" applyFill="1" applyBorder="1"/>
    <xf numFmtId="0" fontId="7" fillId="4" borderId="8" xfId="2" applyFont="1" applyFill="1" applyBorder="1" applyAlignment="1">
      <alignment horizontal="center"/>
    </xf>
    <xf numFmtId="15" fontId="8" fillId="0" borderId="0" xfId="2" applyNumberFormat="1" applyFont="1" applyBorder="1" applyAlignment="1">
      <alignment horizontal="center"/>
    </xf>
    <xf numFmtId="1" fontId="8" fillId="0" borderId="9" xfId="2" applyNumberFormat="1" applyFont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3" fontId="5" fillId="4" borderId="10" xfId="2" applyNumberFormat="1" applyFont="1" applyFill="1" applyBorder="1"/>
    <xf numFmtId="14" fontId="0" fillId="0" borderId="0" xfId="0" applyNumberFormat="1"/>
    <xf numFmtId="0" fontId="10" fillId="0" borderId="2" xfId="2" applyFont="1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1" fontId="8" fillId="0" borderId="10" xfId="0" applyNumberFormat="1" applyFont="1" applyBorder="1" applyAlignment="1">
      <alignment horizontal="left"/>
    </xf>
    <xf numFmtId="0" fontId="7" fillId="4" borderId="10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left"/>
    </xf>
    <xf numFmtId="2" fontId="7" fillId="4" borderId="10" xfId="0" applyNumberFormat="1" applyFont="1" applyFill="1" applyBorder="1" applyAlignment="1">
      <alignment horizontal="left"/>
    </xf>
    <xf numFmtId="1" fontId="8" fillId="4" borderId="10" xfId="0" applyNumberFormat="1" applyFont="1" applyFill="1" applyBorder="1" applyAlignment="1">
      <alignment horizontal="center"/>
    </xf>
    <xf numFmtId="1" fontId="7" fillId="4" borderId="7" xfId="0" applyNumberFormat="1" applyFont="1" applyFill="1" applyBorder="1" applyAlignment="1">
      <alignment horizontal="center"/>
    </xf>
    <xf numFmtId="15" fontId="7" fillId="4" borderId="11" xfId="2" applyNumberFormat="1" applyFont="1" applyFill="1" applyBorder="1" applyAlignment="1">
      <alignment horizontal="center" vertical="center"/>
    </xf>
    <xf numFmtId="1" fontId="8" fillId="0" borderId="10" xfId="0" applyNumberFormat="1" applyFont="1" applyFill="1" applyBorder="1" applyAlignment="1">
      <alignment horizontal="center"/>
    </xf>
    <xf numFmtId="0" fontId="5" fillId="2" borderId="14" xfId="2" applyFont="1" applyFill="1" applyBorder="1"/>
    <xf numFmtId="15" fontId="5" fillId="2" borderId="14" xfId="2" applyNumberFormat="1" applyFont="1" applyFill="1" applyBorder="1" applyAlignment="1">
      <alignment horizontal="center"/>
    </xf>
    <xf numFmtId="3" fontId="5" fillId="2" borderId="14" xfId="2" applyNumberFormat="1" applyFont="1" applyFill="1" applyBorder="1" applyAlignment="1">
      <alignment horizontal="center"/>
    </xf>
    <xf numFmtId="15" fontId="5" fillId="2" borderId="15" xfId="0" applyNumberFormat="1" applyFont="1" applyFill="1" applyBorder="1" applyAlignment="1">
      <alignment horizontal="center"/>
    </xf>
    <xf numFmtId="15" fontId="6" fillId="2" borderId="14" xfId="2" applyNumberFormat="1" applyFont="1" applyFill="1" applyBorder="1" applyAlignment="1">
      <alignment horizontal="center"/>
    </xf>
    <xf numFmtId="3" fontId="6" fillId="2" borderId="14" xfId="2" applyNumberFormat="1" applyFont="1" applyFill="1" applyBorder="1" applyAlignment="1">
      <alignment horizontal="center"/>
    </xf>
    <xf numFmtId="15" fontId="6" fillId="2" borderId="15" xfId="0" applyNumberFormat="1" applyFont="1" applyFill="1" applyBorder="1" applyAlignment="1">
      <alignment horizontal="center"/>
    </xf>
    <xf numFmtId="3" fontId="5" fillId="2" borderId="2" xfId="2" applyNumberFormat="1" applyFont="1" applyFill="1" applyBorder="1"/>
    <xf numFmtId="3" fontId="5" fillId="2" borderId="13" xfId="2" applyNumberFormat="1" applyFont="1" applyFill="1" applyBorder="1"/>
    <xf numFmtId="3" fontId="6" fillId="2" borderId="2" xfId="2" applyNumberFormat="1" applyFont="1" applyFill="1" applyBorder="1"/>
    <xf numFmtId="3" fontId="6" fillId="2" borderId="13" xfId="2" applyNumberFormat="1" applyFont="1" applyFill="1" applyBorder="1"/>
    <xf numFmtId="164" fontId="6" fillId="2" borderId="13" xfId="2" applyNumberFormat="1" applyFont="1" applyFill="1" applyBorder="1" applyAlignment="1">
      <alignment horizontal="right"/>
    </xf>
    <xf numFmtId="0" fontId="8" fillId="0" borderId="12" xfId="2" applyFont="1" applyBorder="1"/>
    <xf numFmtId="0" fontId="8" fillId="3" borderId="6" xfId="2" applyFont="1" applyFill="1" applyBorder="1"/>
    <xf numFmtId="1" fontId="0" fillId="0" borderId="0" xfId="0" applyNumberFormat="1"/>
    <xf numFmtId="0" fontId="7" fillId="4" borderId="7" xfId="2" applyFont="1" applyFill="1" applyBorder="1" applyAlignment="1">
      <alignment wrapText="1"/>
    </xf>
    <xf numFmtId="167" fontId="4" fillId="0" borderId="0" xfId="2" applyNumberFormat="1"/>
    <xf numFmtId="0" fontId="6" fillId="0" borderId="0" xfId="2" applyFont="1" applyFill="1" applyBorder="1"/>
    <xf numFmtId="0" fontId="6" fillId="0" borderId="0" xfId="2" applyFont="1" applyFill="1" applyBorder="1" applyAlignment="1">
      <alignment horizontal="center"/>
    </xf>
    <xf numFmtId="0" fontId="0" fillId="0" borderId="0" xfId="0" applyFill="1"/>
    <xf numFmtId="0" fontId="6" fillId="0" borderId="0" xfId="0" applyFont="1" applyFill="1" applyBorder="1"/>
    <xf numFmtId="3" fontId="6" fillId="0" borderId="11" xfId="2" applyNumberFormat="1" applyFont="1" applyFill="1" applyBorder="1"/>
    <xf numFmtId="3" fontId="6" fillId="0" borderId="0" xfId="2" applyNumberFormat="1" applyFont="1" applyFill="1" applyBorder="1"/>
    <xf numFmtId="164" fontId="6" fillId="0" borderId="0" xfId="2" applyNumberFormat="1" applyFont="1" applyFill="1" applyBorder="1" applyAlignment="1">
      <alignment horizontal="right"/>
    </xf>
    <xf numFmtId="0" fontId="7" fillId="0" borderId="0" xfId="2" applyFont="1" applyFill="1" applyBorder="1" applyAlignment="1">
      <alignment horizontal="center"/>
    </xf>
    <xf numFmtId="0" fontId="7" fillId="0" borderId="0" xfId="2" applyFont="1" applyFill="1" applyBorder="1"/>
    <xf numFmtId="0" fontId="7" fillId="0" borderId="0" xfId="0" applyFont="1" applyFill="1" applyBorder="1"/>
    <xf numFmtId="3" fontId="7" fillId="0" borderId="0" xfId="2" applyNumberFormat="1" applyFont="1" applyFill="1" applyBorder="1"/>
    <xf numFmtId="0" fontId="0" fillId="0" borderId="0" xfId="0" applyFill="1" applyBorder="1"/>
    <xf numFmtId="3" fontId="7" fillId="4" borderId="6" xfId="2" applyNumberFormat="1" applyFont="1" applyFill="1" applyBorder="1"/>
    <xf numFmtId="0" fontId="4" fillId="0" borderId="0" xfId="0" applyFont="1" applyFill="1"/>
    <xf numFmtId="1" fontId="7" fillId="0" borderId="6" xfId="0" applyNumberFormat="1" applyFont="1" applyFill="1" applyBorder="1" applyAlignment="1">
      <alignment horizontal="center"/>
    </xf>
    <xf numFmtId="15" fontId="7" fillId="0" borderId="9" xfId="2" applyNumberFormat="1" applyFont="1" applyFill="1" applyBorder="1" applyAlignment="1">
      <alignment horizontal="center"/>
    </xf>
    <xf numFmtId="0" fontId="7" fillId="3" borderId="3" xfId="2" applyFont="1" applyFill="1" applyBorder="1"/>
    <xf numFmtId="0" fontId="7" fillId="3" borderId="5" xfId="2" applyFont="1" applyFill="1" applyBorder="1"/>
    <xf numFmtId="0" fontId="7" fillId="3" borderId="6" xfId="2" applyFont="1" applyFill="1" applyBorder="1"/>
    <xf numFmtId="15" fontId="5" fillId="3" borderId="6" xfId="2" applyNumberFormat="1" applyFont="1" applyFill="1" applyBorder="1" applyAlignment="1">
      <alignment horizontal="center"/>
    </xf>
    <xf numFmtId="3" fontId="5" fillId="3" borderId="6" xfId="2" applyNumberFormat="1" applyFont="1" applyFill="1" applyBorder="1" applyAlignment="1">
      <alignment horizontal="center"/>
    </xf>
    <xf numFmtId="3" fontId="3" fillId="2" borderId="10" xfId="0" applyNumberFormat="1" applyFont="1" applyFill="1" applyBorder="1"/>
    <xf numFmtId="0" fontId="8" fillId="0" borderId="12" xfId="0" applyFont="1" applyFill="1" applyBorder="1" applyAlignment="1" applyProtection="1">
      <alignment wrapText="1"/>
    </xf>
    <xf numFmtId="0" fontId="7" fillId="0" borderId="10" xfId="2" applyFont="1" applyBorder="1" applyAlignment="1">
      <alignment horizontal="center" vertical="center"/>
    </xf>
    <xf numFmtId="10" fontId="8" fillId="0" borderId="10" xfId="2" applyNumberFormat="1" applyFont="1" applyBorder="1" applyAlignment="1">
      <alignment horizontal="right"/>
    </xf>
    <xf numFmtId="10" fontId="9" fillId="3" borderId="6" xfId="1" applyNumberFormat="1" applyFont="1" applyFill="1" applyBorder="1"/>
    <xf numFmtId="10" fontId="8" fillId="0" borderId="10" xfId="2" applyNumberFormat="1" applyFont="1" applyBorder="1" applyAlignment="1">
      <alignment horizontal="right" vertical="center"/>
    </xf>
    <xf numFmtId="10" fontId="10" fillId="0" borderId="10" xfId="2" applyNumberFormat="1" applyFont="1" applyBorder="1"/>
    <xf numFmtId="10" fontId="7" fillId="4" borderId="10" xfId="2" applyNumberFormat="1" applyFont="1" applyFill="1" applyBorder="1" applyAlignment="1">
      <alignment horizontal="right" vertical="center"/>
    </xf>
    <xf numFmtId="10" fontId="8" fillId="0" borderId="10" xfId="2" applyNumberFormat="1" applyFont="1" applyFill="1" applyBorder="1" applyAlignment="1">
      <alignment horizontal="right"/>
    </xf>
    <xf numFmtId="10" fontId="10" fillId="0" borderId="11" xfId="2" applyNumberFormat="1" applyFont="1" applyBorder="1"/>
    <xf numFmtId="10" fontId="9" fillId="3" borderId="5" xfId="1" applyNumberFormat="1" applyFont="1" applyFill="1" applyBorder="1"/>
    <xf numFmtId="10" fontId="7" fillId="0" borderId="10" xfId="1" applyNumberFormat="1" applyFont="1" applyFill="1" applyBorder="1"/>
    <xf numFmtId="10" fontId="8" fillId="0" borderId="10" xfId="1" applyNumberFormat="1" applyFont="1" applyBorder="1"/>
    <xf numFmtId="10" fontId="9" fillId="0" borderId="10" xfId="1" applyNumberFormat="1" applyFont="1" applyBorder="1"/>
    <xf numFmtId="10" fontId="9" fillId="3" borderId="2" xfId="1" applyNumberFormat="1" applyFont="1" applyFill="1" applyBorder="1"/>
    <xf numFmtId="0" fontId="8" fillId="0" borderId="12" xfId="0" applyFont="1" applyFill="1" applyBorder="1"/>
    <xf numFmtId="0" fontId="9" fillId="3" borderId="3" xfId="2" applyFont="1" applyFill="1" applyBorder="1"/>
    <xf numFmtId="3" fontId="9" fillId="4" borderId="2" xfId="0" applyNumberFormat="1" applyFont="1" applyFill="1" applyBorder="1"/>
    <xf numFmtId="10" fontId="9" fillId="4" borderId="2" xfId="1" applyNumberFormat="1" applyFont="1" applyFill="1" applyBorder="1"/>
    <xf numFmtId="3" fontId="9" fillId="3" borderId="5" xfId="2" applyNumberFormat="1" applyFont="1" applyFill="1" applyBorder="1"/>
    <xf numFmtId="0" fontId="8" fillId="0" borderId="12" xfId="0" applyFont="1" applyFill="1" applyBorder="1" applyAlignment="1">
      <alignment wrapText="1"/>
    </xf>
    <xf numFmtId="10" fontId="8" fillId="4" borderId="10" xfId="1" applyNumberFormat="1" applyFont="1" applyFill="1" applyBorder="1"/>
    <xf numFmtId="10" fontId="5" fillId="4" borderId="2" xfId="2" applyNumberFormat="1" applyFont="1" applyFill="1" applyBorder="1"/>
    <xf numFmtId="10" fontId="7" fillId="4" borderId="7" xfId="1" applyNumberFormat="1" applyFont="1" applyFill="1" applyBorder="1"/>
    <xf numFmtId="10" fontId="5" fillId="4" borderId="12" xfId="2" applyNumberFormat="1" applyFont="1" applyFill="1" applyBorder="1"/>
    <xf numFmtId="10" fontId="5" fillId="2" borderId="13" xfId="2" applyNumberFormat="1" applyFont="1" applyFill="1" applyBorder="1" applyAlignment="1">
      <alignment horizontal="right"/>
    </xf>
    <xf numFmtId="10" fontId="3" fillId="2" borderId="10" xfId="1" applyNumberFormat="1" applyFont="1" applyFill="1" applyBorder="1"/>
    <xf numFmtId="10" fontId="7" fillId="0" borderId="0" xfId="2" applyNumberFormat="1" applyFont="1" applyFill="1" applyBorder="1"/>
    <xf numFmtId="0" fontId="8" fillId="4" borderId="0" xfId="2" applyFont="1" applyFill="1" applyBorder="1" applyAlignment="1">
      <alignment horizontal="left"/>
    </xf>
    <xf numFmtId="15" fontId="7" fillId="0" borderId="12" xfId="2" applyNumberFormat="1" applyFont="1" applyFill="1" applyBorder="1" applyAlignment="1">
      <alignment horizontal="center"/>
    </xf>
    <xf numFmtId="1" fontId="7" fillId="0" borderId="12" xfId="2" applyNumberFormat="1" applyFont="1" applyFill="1" applyBorder="1" applyAlignment="1">
      <alignment horizontal="center"/>
    </xf>
    <xf numFmtId="10" fontId="8" fillId="0" borderId="10" xfId="2" applyNumberFormat="1" applyFont="1" applyFill="1" applyBorder="1" applyAlignment="1">
      <alignment horizontal="right" vertical="center"/>
    </xf>
    <xf numFmtId="0" fontId="3" fillId="4" borderId="10" xfId="2" applyFont="1" applyFill="1" applyBorder="1" applyAlignment="1">
      <alignment horizontal="center" vertical="center" wrapText="1"/>
    </xf>
    <xf numFmtId="0" fontId="3" fillId="4" borderId="10" xfId="2" applyFont="1" applyFill="1" applyBorder="1" applyAlignment="1">
      <alignment horizontal="center" vertical="center"/>
    </xf>
    <xf numFmtId="0" fontId="3" fillId="4" borderId="10" xfId="2" applyFont="1" applyFill="1" applyBorder="1" applyAlignment="1" applyProtection="1">
      <alignment horizontal="center" vertical="center" wrapText="1"/>
    </xf>
    <xf numFmtId="1" fontId="3" fillId="4" borderId="11" xfId="2" applyNumberFormat="1" applyFont="1" applyFill="1" applyBorder="1" applyAlignment="1" applyProtection="1">
      <alignment horizontal="center" vertical="center"/>
    </xf>
    <xf numFmtId="0" fontId="3" fillId="4" borderId="0" xfId="2" applyFont="1" applyFill="1" applyBorder="1" applyAlignment="1" applyProtection="1">
      <alignment horizontal="center" vertical="center"/>
    </xf>
    <xf numFmtId="0" fontId="3" fillId="4" borderId="11" xfId="0" applyNumberFormat="1" applyFont="1" applyFill="1" applyBorder="1" applyAlignment="1" applyProtection="1">
      <alignment horizontal="center" vertical="center" wrapText="1"/>
    </xf>
    <xf numFmtId="3" fontId="3" fillId="4" borderId="10" xfId="2" applyNumberFormat="1" applyFont="1" applyFill="1" applyBorder="1" applyAlignment="1">
      <alignment horizontal="center" vertical="center" wrapText="1"/>
    </xf>
    <xf numFmtId="0" fontId="3" fillId="4" borderId="11" xfId="2" applyFont="1" applyFill="1" applyBorder="1" applyAlignment="1" applyProtection="1">
      <alignment horizontal="center" vertical="center"/>
    </xf>
    <xf numFmtId="3" fontId="3" fillId="4" borderId="10" xfId="2" applyNumberFormat="1" applyFont="1" applyFill="1" applyBorder="1" applyAlignment="1" applyProtection="1">
      <alignment horizontal="center" vertical="center" wrapText="1"/>
    </xf>
    <xf numFmtId="0" fontId="0" fillId="4" borderId="0" xfId="0" applyFill="1"/>
    <xf numFmtId="3" fontId="15" fillId="5" borderId="10" xfId="0" applyNumberFormat="1" applyFont="1" applyFill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0" fontId="7" fillId="0" borderId="7" xfId="2" applyFont="1" applyFill="1" applyBorder="1" applyAlignment="1">
      <alignment horizontal="center"/>
    </xf>
    <xf numFmtId="164" fontId="7" fillId="0" borderId="0" xfId="2" applyNumberFormat="1" applyFont="1" applyFill="1" applyBorder="1" applyAlignment="1">
      <alignment horizontal="right"/>
    </xf>
    <xf numFmtId="0" fontId="7" fillId="4" borderId="7" xfId="2" applyFont="1" applyFill="1" applyBorder="1" applyAlignment="1">
      <alignment vertical="top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 applyProtection="1">
      <alignment horizontal="center" vertical="center" wrapText="1"/>
    </xf>
    <xf numFmtId="0" fontId="3" fillId="2" borderId="7" xfId="2" applyFont="1" applyFill="1" applyBorder="1" applyAlignment="1" applyProtection="1">
      <alignment horizontal="center" vertical="center" wrapText="1"/>
    </xf>
    <xf numFmtId="1" fontId="3" fillId="2" borderId="8" xfId="2" applyNumberFormat="1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1" fontId="3" fillId="4" borderId="11" xfId="2" applyNumberFormat="1" applyFont="1" applyFill="1" applyBorder="1" applyAlignment="1">
      <alignment horizontal="center" vertical="center"/>
    </xf>
    <xf numFmtId="0" fontId="3" fillId="4" borderId="0" xfId="2" applyFont="1" applyFill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/>
    </xf>
    <xf numFmtId="166" fontId="7" fillId="0" borderId="11" xfId="5" applyNumberFormat="1" applyFont="1" applyFill="1" applyBorder="1" applyAlignment="1">
      <alignment horizontal="center" vertical="center"/>
    </xf>
    <xf numFmtId="2" fontId="8" fillId="0" borderId="10" xfId="0" applyNumberFormat="1" applyFont="1" applyBorder="1"/>
    <xf numFmtId="3" fontId="8" fillId="0" borderId="11" xfId="2" applyNumberFormat="1" applyFont="1" applyBorder="1" applyAlignment="1">
      <alignment horizontal="right"/>
    </xf>
    <xf numFmtId="0" fontId="8" fillId="0" borderId="12" xfId="0" applyFont="1" applyBorder="1" applyAlignment="1">
      <alignment wrapText="1"/>
    </xf>
    <xf numFmtId="0" fontId="8" fillId="0" borderId="12" xfId="0" applyFont="1" applyBorder="1"/>
    <xf numFmtId="0" fontId="7" fillId="4" borderId="10" xfId="2" applyFont="1" applyFill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2" fontId="8" fillId="0" borderId="10" xfId="2" applyNumberFormat="1" applyFont="1" applyBorder="1" applyAlignment="1">
      <alignment horizontal="left" vertical="center"/>
    </xf>
    <xf numFmtId="0" fontId="3" fillId="2" borderId="0" xfId="2" applyFont="1" applyFill="1"/>
    <xf numFmtId="0" fontId="3" fillId="2" borderId="0" xfId="2" applyFont="1" applyFill="1" applyAlignment="1">
      <alignment horizontal="center"/>
    </xf>
    <xf numFmtId="0" fontId="3" fillId="2" borderId="0" xfId="0" applyFont="1" applyFill="1"/>
    <xf numFmtId="15" fontId="8" fillId="0" borderId="0" xfId="2" applyNumberFormat="1" applyFont="1" applyAlignment="1">
      <alignment horizontal="center"/>
    </xf>
    <xf numFmtId="0" fontId="9" fillId="4" borderId="0" xfId="2" applyFont="1" applyFill="1"/>
    <xf numFmtId="0" fontId="8" fillId="4" borderId="0" xfId="2" applyFont="1" applyFill="1"/>
    <xf numFmtId="0" fontId="8" fillId="4" borderId="0" xfId="2" applyFont="1" applyFill="1" applyAlignment="1">
      <alignment horizontal="left"/>
    </xf>
    <xf numFmtId="0" fontId="7" fillId="4" borderId="0" xfId="2" applyFont="1" applyFill="1"/>
    <xf numFmtId="0" fontId="7" fillId="4" borderId="0" xfId="2" applyFont="1" applyFill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/>
    </xf>
    <xf numFmtId="0" fontId="6" fillId="0" borderId="0" xfId="0" applyFont="1"/>
    <xf numFmtId="3" fontId="6" fillId="0" borderId="11" xfId="2" applyNumberFormat="1" applyFont="1" applyBorder="1"/>
    <xf numFmtId="3" fontId="6" fillId="0" borderId="0" xfId="2" applyNumberFormat="1" applyFont="1"/>
    <xf numFmtId="164" fontId="7" fillId="0" borderId="0" xfId="2" applyNumberFormat="1" applyFont="1" applyAlignment="1">
      <alignment horizontal="right"/>
    </xf>
    <xf numFmtId="164" fontId="6" fillId="0" borderId="0" xfId="2" applyNumberFormat="1" applyFont="1" applyAlignment="1">
      <alignment horizontal="right"/>
    </xf>
    <xf numFmtId="0" fontId="4" fillId="0" borderId="0" xfId="0" applyFont="1"/>
    <xf numFmtId="15" fontId="7" fillId="0" borderId="9" xfId="2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7" fillId="0" borderId="0" xfId="2" applyFont="1" applyAlignment="1">
      <alignment horizontal="center"/>
    </xf>
    <xf numFmtId="10" fontId="7" fillId="0" borderId="0" xfId="2" applyNumberFormat="1" applyFont="1"/>
    <xf numFmtId="0" fontId="6" fillId="2" borderId="0" xfId="2" applyFont="1" applyFill="1"/>
    <xf numFmtId="0" fontId="6" fillId="2" borderId="0" xfId="2" applyFont="1" applyFill="1" applyAlignment="1">
      <alignment horizontal="center"/>
    </xf>
    <xf numFmtId="0" fontId="6" fillId="2" borderId="0" xfId="0" applyFont="1" applyFill="1"/>
    <xf numFmtId="0" fontId="8" fillId="0" borderId="0" xfId="0" applyFont="1" applyAlignment="1">
      <alignment horizontal="left"/>
    </xf>
    <xf numFmtId="0" fontId="8" fillId="0" borderId="0" xfId="2" applyFont="1" applyAlignment="1">
      <alignment horizontal="left"/>
    </xf>
    <xf numFmtId="10" fontId="9" fillId="3" borderId="6" xfId="1" applyNumberFormat="1" applyFont="1" applyFill="1" applyBorder="1" applyAlignment="1">
      <alignment horizontal="right"/>
    </xf>
    <xf numFmtId="10" fontId="3" fillId="2" borderId="10" xfId="1" applyNumberFormat="1" applyFont="1" applyFill="1" applyBorder="1" applyAlignment="1">
      <alignment horizontal="right"/>
    </xf>
    <xf numFmtId="0" fontId="3" fillId="2" borderId="2" xfId="2" applyFont="1" applyFill="1" applyBorder="1" applyAlignment="1" applyProtection="1">
      <alignment horizontal="center" vertical="center" wrapText="1"/>
    </xf>
    <xf numFmtId="0" fontId="3" fillId="2" borderId="7" xfId="2" applyFont="1" applyFill="1" applyBorder="1" applyAlignment="1" applyProtection="1">
      <alignment horizontal="center" vertical="center" wrapText="1"/>
    </xf>
    <xf numFmtId="0" fontId="3" fillId="2" borderId="2" xfId="2" applyFont="1" applyFill="1" applyBorder="1" applyAlignment="1" applyProtection="1">
      <alignment horizontal="center" vertical="center" wrapText="1"/>
    </xf>
    <xf numFmtId="0" fontId="3" fillId="2" borderId="7" xfId="2" applyFont="1" applyFill="1" applyBorder="1" applyAlignment="1" applyProtection="1">
      <alignment horizontal="center" vertical="center" wrapText="1"/>
    </xf>
    <xf numFmtId="166" fontId="7" fillId="4" borderId="11" xfId="4" applyNumberFormat="1" applyFont="1" applyFill="1" applyBorder="1" applyAlignment="1">
      <alignment horizontal="center" vertical="center"/>
    </xf>
    <xf numFmtId="0" fontId="6" fillId="4" borderId="13" xfId="2" applyFont="1" applyFill="1" applyBorder="1"/>
    <xf numFmtId="0" fontId="6" fillId="4" borderId="14" xfId="2" applyFont="1" applyFill="1" applyBorder="1"/>
    <xf numFmtId="0" fontId="6" fillId="4" borderId="14" xfId="2" applyFont="1" applyFill="1" applyBorder="1" applyAlignment="1">
      <alignment horizontal="center"/>
    </xf>
    <xf numFmtId="0" fontId="6" fillId="4" borderId="14" xfId="0" applyFont="1" applyFill="1" applyBorder="1"/>
    <xf numFmtId="3" fontId="6" fillId="4" borderId="15" xfId="2" applyNumberFormat="1" applyFont="1" applyFill="1" applyBorder="1"/>
    <xf numFmtId="3" fontId="6" fillId="4" borderId="14" xfId="2" applyNumberFormat="1" applyFont="1" applyFill="1" applyBorder="1"/>
    <xf numFmtId="164" fontId="7" fillId="4" borderId="14" xfId="2" applyNumberFormat="1" applyFont="1" applyFill="1" applyBorder="1" applyAlignment="1">
      <alignment horizontal="right"/>
    </xf>
    <xf numFmtId="0" fontId="7" fillId="4" borderId="1" xfId="2" applyFont="1" applyFill="1" applyBorder="1"/>
    <xf numFmtId="0" fontId="7" fillId="4" borderId="1" xfId="0" applyFont="1" applyFill="1" applyBorder="1"/>
    <xf numFmtId="3" fontId="7" fillId="4" borderId="1" xfId="2" applyNumberFormat="1" applyFont="1" applyFill="1" applyBorder="1"/>
    <xf numFmtId="10" fontId="7" fillId="4" borderId="1" xfId="2" applyNumberFormat="1" applyFont="1" applyFill="1" applyBorder="1"/>
    <xf numFmtId="3" fontId="7" fillId="4" borderId="8" xfId="2" applyNumberFormat="1" applyFont="1" applyFill="1" applyBorder="1"/>
    <xf numFmtId="3" fontId="6" fillId="2" borderId="10" xfId="2" applyNumberFormat="1" applyFont="1" applyFill="1" applyBorder="1"/>
    <xf numFmtId="3" fontId="6" fillId="2" borderId="12" xfId="2" applyNumberFormat="1" applyFont="1" applyFill="1" applyBorder="1"/>
    <xf numFmtId="164" fontId="6" fillId="2" borderId="12" xfId="2" applyNumberFormat="1" applyFont="1" applyFill="1" applyBorder="1" applyAlignment="1">
      <alignment horizontal="right"/>
    </xf>
    <xf numFmtId="166" fontId="7" fillId="4" borderId="11" xfId="5" applyNumberFormat="1" applyFont="1" applyFill="1" applyBorder="1" applyAlignment="1">
      <alignment horizontal="center" vertical="center"/>
    </xf>
    <xf numFmtId="3" fontId="0" fillId="0" borderId="0" xfId="0" applyNumberFormat="1"/>
    <xf numFmtId="3" fontId="3" fillId="2" borderId="2" xfId="2" applyNumberFormat="1" applyFont="1" applyFill="1" applyBorder="1" applyAlignment="1">
      <alignment vertical="center"/>
    </xf>
    <xf numFmtId="3" fontId="3" fillId="2" borderId="10" xfId="2" applyNumberFormat="1" applyFont="1" applyFill="1" applyBorder="1" applyAlignment="1">
      <alignment vertical="center"/>
    </xf>
    <xf numFmtId="3" fontId="3" fillId="2" borderId="7" xfId="2" applyNumberFormat="1" applyFont="1" applyFill="1" applyBorder="1" applyAlignment="1">
      <alignment vertical="center"/>
    </xf>
    <xf numFmtId="10" fontId="3" fillId="2" borderId="2" xfId="2" applyNumberFormat="1" applyFont="1" applyFill="1" applyBorder="1" applyAlignment="1">
      <alignment vertical="center"/>
    </xf>
    <xf numFmtId="10" fontId="3" fillId="2" borderId="10" xfId="2" applyNumberFormat="1" applyFont="1" applyFill="1" applyBorder="1" applyAlignment="1">
      <alignment vertical="center"/>
    </xf>
    <xf numFmtId="10" fontId="3" fillId="2" borderId="7" xfId="2" applyNumberFormat="1" applyFont="1" applyFill="1" applyBorder="1" applyAlignment="1">
      <alignment vertical="center"/>
    </xf>
    <xf numFmtId="15" fontId="8" fillId="0" borderId="1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2" fillId="0" borderId="0" xfId="2" applyFont="1" applyAlignment="1">
      <alignment horizontal="center"/>
    </xf>
    <xf numFmtId="0" fontId="3" fillId="2" borderId="2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4" xfId="2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3" fillId="2" borderId="2" xfId="2" applyNumberFormat="1" applyFont="1" applyFill="1" applyBorder="1" applyAlignment="1">
      <alignment horizontal="center" vertical="center" wrapText="1"/>
    </xf>
    <xf numFmtId="3" fontId="3" fillId="2" borderId="7" xfId="2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2" borderId="7" xfId="2" applyFont="1" applyFill="1" applyBorder="1" applyAlignment="1">
      <alignment horizontal="center" vertical="center"/>
    </xf>
    <xf numFmtId="0" fontId="7" fillId="4" borderId="15" xfId="2" applyFont="1" applyFill="1" applyBorder="1" applyAlignment="1">
      <alignment horizontal="center" vertical="center"/>
    </xf>
    <xf numFmtId="0" fontId="7" fillId="4" borderId="11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left" vertical="center"/>
    </xf>
    <xf numFmtId="0" fontId="3" fillId="2" borderId="15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3" fillId="2" borderId="11" xfId="2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left" vertical="center"/>
    </xf>
    <xf numFmtId="0" fontId="3" fillId="2" borderId="8" xfId="2" applyFont="1" applyFill="1" applyBorder="1" applyAlignment="1">
      <alignment horizontal="left" vertical="center"/>
    </xf>
    <xf numFmtId="3" fontId="3" fillId="2" borderId="2" xfId="2" applyNumberFormat="1" applyFont="1" applyFill="1" applyBorder="1" applyAlignment="1">
      <alignment horizontal="center" vertical="center"/>
    </xf>
    <xf numFmtId="3" fontId="3" fillId="2" borderId="10" xfId="2" applyNumberFormat="1" applyFont="1" applyFill="1" applyBorder="1" applyAlignment="1">
      <alignment horizontal="center" vertical="center"/>
    </xf>
    <xf numFmtId="3" fontId="3" fillId="2" borderId="7" xfId="2" applyNumberFormat="1" applyFont="1" applyFill="1" applyBorder="1" applyAlignment="1">
      <alignment horizontal="center" vertical="center"/>
    </xf>
    <xf numFmtId="10" fontId="3" fillId="2" borderId="6" xfId="1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2" fillId="0" borderId="0" xfId="2" applyFont="1" applyBorder="1" applyAlignment="1">
      <alignment horizontal="center"/>
    </xf>
    <xf numFmtId="0" fontId="3" fillId="2" borderId="2" xfId="2" applyFont="1" applyFill="1" applyBorder="1" applyAlignment="1" applyProtection="1">
      <alignment horizontal="center" vertical="center" wrapText="1"/>
    </xf>
    <xf numFmtId="0" fontId="3" fillId="2" borderId="7" xfId="2" applyFont="1" applyFill="1" applyBorder="1" applyAlignment="1" applyProtection="1">
      <alignment horizontal="center" vertical="center" wrapText="1"/>
    </xf>
    <xf numFmtId="1" fontId="3" fillId="2" borderId="3" xfId="2" applyNumberFormat="1" applyFont="1" applyFill="1" applyBorder="1" applyAlignment="1" applyProtection="1">
      <alignment horizontal="center" vertical="center"/>
    </xf>
    <xf numFmtId="1" fontId="3" fillId="2" borderId="4" xfId="2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3" fontId="3" fillId="2" borderId="2" xfId="2" applyNumberFormat="1" applyFont="1" applyFill="1" applyBorder="1" applyAlignment="1" applyProtection="1">
      <alignment horizontal="center" vertical="center" wrapText="1"/>
    </xf>
    <xf numFmtId="3" fontId="3" fillId="2" borderId="7" xfId="2" applyNumberFormat="1" applyFont="1" applyFill="1" applyBorder="1" applyAlignment="1" applyProtection="1">
      <alignment horizontal="center" vertical="center" wrapText="1"/>
    </xf>
    <xf numFmtId="0" fontId="3" fillId="2" borderId="0" xfId="2" applyFont="1" applyFill="1" applyBorder="1" applyAlignment="1">
      <alignment horizontal="left" vertical="center"/>
    </xf>
    <xf numFmtId="10" fontId="3" fillId="2" borderId="2" xfId="1" applyNumberFormat="1" applyFont="1" applyFill="1" applyBorder="1" applyAlignment="1">
      <alignment horizontal="center" vertical="center"/>
    </xf>
    <xf numFmtId="10" fontId="3" fillId="2" borderId="10" xfId="1" applyNumberFormat="1" applyFont="1" applyFill="1" applyBorder="1" applyAlignment="1">
      <alignment horizontal="center" vertical="center"/>
    </xf>
    <xf numFmtId="10" fontId="3" fillId="2" borderId="7" xfId="1" applyNumberFormat="1" applyFont="1" applyFill="1" applyBorder="1" applyAlignment="1">
      <alignment horizontal="center" vertical="center"/>
    </xf>
    <xf numFmtId="10" fontId="3" fillId="2" borderId="2" xfId="2" applyNumberFormat="1" applyFont="1" applyFill="1" applyBorder="1" applyAlignment="1">
      <alignment horizontal="center" vertical="center"/>
    </xf>
    <xf numFmtId="10" fontId="3" fillId="2" borderId="10" xfId="2" applyNumberFormat="1" applyFont="1" applyFill="1" applyBorder="1" applyAlignment="1">
      <alignment horizontal="center" vertical="center"/>
    </xf>
    <xf numFmtId="10" fontId="3" fillId="2" borderId="7" xfId="2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right" vertical="center"/>
    </xf>
    <xf numFmtId="3" fontId="3" fillId="2" borderId="2" xfId="2" applyNumberFormat="1" applyFont="1" applyFill="1" applyBorder="1" applyAlignment="1">
      <alignment horizontal="right" vertical="center"/>
    </xf>
    <xf numFmtId="3" fontId="3" fillId="2" borderId="10" xfId="2" applyNumberFormat="1" applyFont="1" applyFill="1" applyBorder="1" applyAlignment="1">
      <alignment horizontal="right" vertical="center"/>
    </xf>
    <xf numFmtId="3" fontId="3" fillId="2" borderId="7" xfId="2" applyNumberFormat="1" applyFont="1" applyFill="1" applyBorder="1" applyAlignment="1">
      <alignment horizontal="right" vertical="center"/>
    </xf>
    <xf numFmtId="10" fontId="3" fillId="2" borderId="6" xfId="1" applyNumberFormat="1" applyFont="1" applyFill="1" applyBorder="1" applyAlignment="1">
      <alignment horizontal="right" vertical="center"/>
    </xf>
  </cellXfs>
  <cellStyles count="23">
    <cellStyle name="ANCLAS,REZONES Y SUS PARTES,DE FUNDICION,DE HIERRO O DE ACERO 2 2 2" xfId="21" xr:uid="{00000000-0005-0000-0000-000000000000}"/>
    <cellStyle name="Millares [0]" xfId="4" builtinId="6"/>
    <cellStyle name="Millares [0] 2" xfId="5" xr:uid="{00000000-0005-0000-0000-000002000000}"/>
    <cellStyle name="Millares [0] 2 2" xfId="18" xr:uid="{00000000-0005-0000-0000-000003000000}"/>
    <cellStyle name="Millares [0] 21 2" xfId="20" xr:uid="{00000000-0005-0000-0000-000004000000}"/>
    <cellStyle name="Millares [0] 3" xfId="7" xr:uid="{00000000-0005-0000-0000-000005000000}"/>
    <cellStyle name="Millares 2" xfId="3" xr:uid="{00000000-0005-0000-0000-000006000000}"/>
    <cellStyle name="Millares 2 2" xfId="14" xr:uid="{00000000-0005-0000-0000-000007000000}"/>
    <cellStyle name="Millares 2 2 2 2" xfId="11" xr:uid="{00000000-0005-0000-0000-000008000000}"/>
    <cellStyle name="Millares 2 2 2 2 2" xfId="15" xr:uid="{00000000-0005-0000-0000-000009000000}"/>
    <cellStyle name="Millares 2 3" xfId="8" xr:uid="{00000000-0005-0000-0000-00000A000000}"/>
    <cellStyle name="Millares 3" xfId="10" xr:uid="{00000000-0005-0000-0000-00000B000000}"/>
    <cellStyle name="Millares 4" xfId="6" xr:uid="{00000000-0005-0000-0000-00000C000000}"/>
    <cellStyle name="Normal" xfId="0" builtinId="0"/>
    <cellStyle name="Normal 2" xfId="2" xr:uid="{00000000-0005-0000-0000-00000E000000}"/>
    <cellStyle name="Normal 2 2" xfId="9" xr:uid="{00000000-0005-0000-0000-00000F000000}"/>
    <cellStyle name="Normal 3" xfId="12" xr:uid="{00000000-0005-0000-0000-000010000000}"/>
    <cellStyle name="Normal 3 2" xfId="16" xr:uid="{00000000-0005-0000-0000-000011000000}"/>
    <cellStyle name="Normal 4" xfId="13" xr:uid="{00000000-0005-0000-0000-000012000000}"/>
    <cellStyle name="Normal 5" xfId="17" xr:uid="{00000000-0005-0000-0000-000013000000}"/>
    <cellStyle name="Normal 6" xfId="22" xr:uid="{00000000-0005-0000-0000-000014000000}"/>
    <cellStyle name="Porcentaje" xfId="1" builtinId="5"/>
    <cellStyle name="Porcentaje 2" xfId="19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1428750</xdr:colOff>
      <xdr:row>3</xdr:row>
      <xdr:rowOff>31895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867913-94D0-49A1-B301-6AE4C33E4E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702"/>
        <a:stretch/>
      </xdr:blipFill>
      <xdr:spPr>
        <a:xfrm>
          <a:off x="0" y="1"/>
          <a:ext cx="2143125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28961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993570-FED3-4795-833F-1FB17BF21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68650" y="28575"/>
          <a:ext cx="1866319" cy="667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1428750</xdr:colOff>
      <xdr:row>3</xdr:row>
      <xdr:rowOff>31895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4D17C6A-9F2F-4D44-924B-B6A0F48082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702"/>
        <a:stretch/>
      </xdr:blipFill>
      <xdr:spPr>
        <a:xfrm>
          <a:off x="0" y="1"/>
          <a:ext cx="2143125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28961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AF724E-9281-4278-8FAE-DAA0AAC52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91900" y="28575"/>
          <a:ext cx="1866319" cy="667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1428750</xdr:colOff>
      <xdr:row>3</xdr:row>
      <xdr:rowOff>31895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2BE3ED1-273D-4988-BA71-94376F544E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702"/>
        <a:stretch/>
      </xdr:blipFill>
      <xdr:spPr>
        <a:xfrm>
          <a:off x="0" y="1"/>
          <a:ext cx="2143125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28961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7B64E26-8A74-4D59-A5CF-2E9214E01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91900" y="28575"/>
          <a:ext cx="1866319" cy="667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1428750</xdr:colOff>
      <xdr:row>3</xdr:row>
      <xdr:rowOff>31895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067CD6-F048-4967-BF6A-71875D197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702"/>
        <a:stretch/>
      </xdr:blipFill>
      <xdr:spPr>
        <a:xfrm>
          <a:off x="0" y="1"/>
          <a:ext cx="2143125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28961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D56DA3-3C14-4F6A-AF04-006FC8D95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91900" y="28575"/>
          <a:ext cx="1866319" cy="667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1428750</xdr:colOff>
      <xdr:row>3</xdr:row>
      <xdr:rowOff>31895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C550AB-7B9A-4C5B-8E7A-D2D2B36A54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702"/>
        <a:stretch/>
      </xdr:blipFill>
      <xdr:spPr>
        <a:xfrm>
          <a:off x="0" y="1"/>
          <a:ext cx="2143125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28961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84AA485-39C2-436F-8CAF-2B5E8AFDE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91900" y="28575"/>
          <a:ext cx="1866319" cy="6671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1428750</xdr:colOff>
      <xdr:row>3</xdr:row>
      <xdr:rowOff>31895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5D4785-7A37-4803-B1C3-D8E53B5214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702"/>
        <a:stretch/>
      </xdr:blipFill>
      <xdr:spPr>
        <a:xfrm>
          <a:off x="0" y="1"/>
          <a:ext cx="2143125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28961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9B2CC8-6F4F-4DA5-8ABB-6E54FA8AD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11025" y="28575"/>
          <a:ext cx="1866319" cy="6671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1428750</xdr:colOff>
      <xdr:row>3</xdr:row>
      <xdr:rowOff>79520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61010E-F3A7-4598-B109-3072427361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702"/>
        <a:stretch/>
      </xdr:blipFill>
      <xdr:spPr>
        <a:xfrm>
          <a:off x="0" y="1"/>
          <a:ext cx="2143125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76586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68CC9C-C122-463D-83FF-CEEAC9D9C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58775" y="28575"/>
          <a:ext cx="1866319" cy="6671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1428750</xdr:colOff>
      <xdr:row>3</xdr:row>
      <xdr:rowOff>31895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02DAA8-0D64-477D-8D8A-76475DC9A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702"/>
        <a:stretch/>
      </xdr:blipFill>
      <xdr:spPr>
        <a:xfrm>
          <a:off x="0" y="1"/>
          <a:ext cx="2143125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28961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22889E-723E-454C-A3CB-9250B27BA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58775" y="28575"/>
          <a:ext cx="1866319" cy="6671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1428750</xdr:colOff>
      <xdr:row>3</xdr:row>
      <xdr:rowOff>31895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02F301-CFC1-4707-B6DC-30C375532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702"/>
        <a:stretch/>
      </xdr:blipFill>
      <xdr:spPr>
        <a:xfrm>
          <a:off x="0" y="1"/>
          <a:ext cx="2143125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28961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2C4786-2F59-4946-AA25-99063BF35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58775" y="28575"/>
          <a:ext cx="1866319" cy="667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0"/>
  <sheetViews>
    <sheetView showGridLines="0" topLeftCell="A99" zoomScale="80" zoomScaleNormal="80" workbookViewId="0">
      <selection activeCell="B125" sqref="B125"/>
    </sheetView>
  </sheetViews>
  <sheetFormatPr baseColWidth="10" defaultRowHeight="15" x14ac:dyDescent="0.25"/>
  <cols>
    <col min="1" max="1" width="10.7109375" customWidth="1"/>
    <col min="2" max="2" width="45.85546875" customWidth="1"/>
    <col min="3" max="3" width="16.5703125" customWidth="1"/>
    <col min="4" max="5" width="11.42578125" customWidth="1"/>
    <col min="6" max="6" width="14.7109375" customWidth="1"/>
    <col min="7" max="7" width="15.5703125" customWidth="1"/>
    <col min="8" max="9" width="21.42578125" customWidth="1"/>
    <col min="11" max="11" width="19.42578125" customWidth="1"/>
  </cols>
  <sheetData>
    <row r="1" spans="1:13" ht="18.75" x14ac:dyDescent="0.3">
      <c r="A1" s="317" t="s">
        <v>84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18.75" x14ac:dyDescent="0.3">
      <c r="A2" s="317" t="s">
        <v>0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3" spans="1:13" x14ac:dyDescent="0.25">
      <c r="E3" s="330" t="s">
        <v>35</v>
      </c>
      <c r="F3" s="330"/>
      <c r="G3" s="330"/>
      <c r="H3" s="330"/>
    </row>
    <row r="4" spans="1:13" x14ac:dyDescent="0.25">
      <c r="M4" s="144"/>
    </row>
    <row r="5" spans="1:13" ht="22.5" customHeight="1" x14ac:dyDescent="0.25">
      <c r="A5" s="318" t="s">
        <v>1</v>
      </c>
      <c r="B5" s="318" t="s">
        <v>2</v>
      </c>
      <c r="C5" s="320" t="s">
        <v>3</v>
      </c>
      <c r="D5" s="322" t="s">
        <v>4</v>
      </c>
      <c r="E5" s="323"/>
      <c r="F5" s="320" t="s">
        <v>5</v>
      </c>
      <c r="G5" s="324" t="s">
        <v>32</v>
      </c>
      <c r="H5" s="326" t="s">
        <v>33</v>
      </c>
      <c r="I5" s="328" t="s">
        <v>36</v>
      </c>
      <c r="J5" s="329"/>
      <c r="K5" s="326" t="s">
        <v>6</v>
      </c>
      <c r="M5" s="144"/>
    </row>
    <row r="6" spans="1:13" ht="26.25" customHeight="1" x14ac:dyDescent="0.25">
      <c r="A6" s="319" t="s">
        <v>1</v>
      </c>
      <c r="B6" s="319"/>
      <c r="C6" s="321"/>
      <c r="D6" s="245" t="s">
        <v>8</v>
      </c>
      <c r="E6" s="246" t="s">
        <v>9</v>
      </c>
      <c r="F6" s="321"/>
      <c r="G6" s="325"/>
      <c r="H6" s="327"/>
      <c r="I6" s="246" t="s">
        <v>7</v>
      </c>
      <c r="J6" s="246" t="s">
        <v>10</v>
      </c>
      <c r="K6" s="327"/>
      <c r="M6" s="144"/>
    </row>
    <row r="7" spans="1:13" x14ac:dyDescent="0.25">
      <c r="A7" s="226"/>
      <c r="B7" s="227"/>
      <c r="C7" s="226"/>
      <c r="D7" s="247"/>
      <c r="E7" s="248"/>
      <c r="F7" s="226"/>
      <c r="G7" s="249"/>
      <c r="H7" s="232"/>
      <c r="I7" s="250"/>
      <c r="J7" s="250"/>
      <c r="K7" s="232"/>
      <c r="M7" s="144"/>
    </row>
    <row r="8" spans="1:13" s="235" customFormat="1" x14ac:dyDescent="0.25">
      <c r="A8" s="196" t="s">
        <v>81</v>
      </c>
      <c r="B8" s="14" t="s">
        <v>82</v>
      </c>
      <c r="C8" s="19">
        <v>45684</v>
      </c>
      <c r="D8" s="196">
        <v>7502</v>
      </c>
      <c r="E8" s="76">
        <v>45852</v>
      </c>
      <c r="F8" s="19">
        <v>48044</v>
      </c>
      <c r="G8" s="251">
        <v>5</v>
      </c>
      <c r="H8" s="59">
        <v>30000000</v>
      </c>
      <c r="I8" s="59">
        <v>561384</v>
      </c>
      <c r="J8" s="199">
        <v>1.8712800000000002E-2</v>
      </c>
      <c r="K8" s="59">
        <v>29438616</v>
      </c>
    </row>
    <row r="9" spans="1:13" x14ac:dyDescent="0.25">
      <c r="A9" s="196" t="s">
        <v>11</v>
      </c>
      <c r="B9" s="14" t="s">
        <v>87</v>
      </c>
      <c r="C9" s="19">
        <v>43560</v>
      </c>
      <c r="D9" s="196">
        <v>6492</v>
      </c>
      <c r="E9" s="76">
        <v>43832</v>
      </c>
      <c r="F9" s="19">
        <v>47245</v>
      </c>
      <c r="G9" s="251">
        <v>3</v>
      </c>
      <c r="H9" s="59">
        <v>125000000</v>
      </c>
      <c r="I9" s="59">
        <v>72017442.799999997</v>
      </c>
      <c r="J9" s="199">
        <v>0.57613954239999998</v>
      </c>
      <c r="K9" s="59">
        <v>52982557.200000003</v>
      </c>
      <c r="M9" s="170"/>
    </row>
    <row r="10" spans="1:13" x14ac:dyDescent="0.25">
      <c r="A10" s="20" t="s">
        <v>12</v>
      </c>
      <c r="B10" s="69" t="s">
        <v>89</v>
      </c>
      <c r="C10" s="19">
        <v>43224</v>
      </c>
      <c r="D10" s="27">
        <v>6300</v>
      </c>
      <c r="E10" s="76">
        <v>43606</v>
      </c>
      <c r="F10" s="19">
        <v>46532</v>
      </c>
      <c r="G10" s="251">
        <v>1</v>
      </c>
      <c r="H10" s="59">
        <v>15000000</v>
      </c>
      <c r="I10" s="59">
        <v>12879090.949999999</v>
      </c>
      <c r="J10" s="199">
        <v>0.85860606333333334</v>
      </c>
      <c r="K10" s="59">
        <v>2120909.0500000007</v>
      </c>
      <c r="M10" s="170"/>
    </row>
    <row r="11" spans="1:13" x14ac:dyDescent="0.25">
      <c r="A11" s="20" t="s">
        <v>52</v>
      </c>
      <c r="B11" s="69" t="s">
        <v>90</v>
      </c>
      <c r="C11" s="19">
        <v>43560</v>
      </c>
      <c r="D11" s="27">
        <v>6693</v>
      </c>
      <c r="E11" s="76">
        <v>44210</v>
      </c>
      <c r="F11" s="19">
        <v>46771</v>
      </c>
      <c r="G11" s="251">
        <v>2</v>
      </c>
      <c r="H11" s="59">
        <v>25000000</v>
      </c>
      <c r="I11" s="59">
        <v>15253333.59</v>
      </c>
      <c r="J11" s="199">
        <v>0.61013334360000004</v>
      </c>
      <c r="K11" s="59">
        <v>9746666.4100000001</v>
      </c>
      <c r="M11" s="170"/>
    </row>
    <row r="12" spans="1:13" x14ac:dyDescent="0.25">
      <c r="A12" s="20" t="s">
        <v>15</v>
      </c>
      <c r="B12" s="252" t="s">
        <v>30</v>
      </c>
      <c r="C12" s="19">
        <v>42557</v>
      </c>
      <c r="D12" s="27">
        <v>6022</v>
      </c>
      <c r="E12" s="76">
        <v>43105</v>
      </c>
      <c r="F12" s="19">
        <v>46039</v>
      </c>
      <c r="G12" s="251">
        <v>0</v>
      </c>
      <c r="H12" s="59">
        <v>62000000</v>
      </c>
      <c r="I12" s="59">
        <v>59915782.920000002</v>
      </c>
      <c r="J12" s="199">
        <v>0.96638359548387098</v>
      </c>
      <c r="K12" s="59">
        <v>2084217.0799999982</v>
      </c>
      <c r="M12" s="170"/>
    </row>
    <row r="13" spans="1:13" x14ac:dyDescent="0.25">
      <c r="A13" s="20" t="s">
        <v>15</v>
      </c>
      <c r="B13" s="120" t="s">
        <v>91</v>
      </c>
      <c r="C13" s="19">
        <v>43224</v>
      </c>
      <c r="D13" s="27">
        <v>6151</v>
      </c>
      <c r="E13" s="76">
        <v>43361</v>
      </c>
      <c r="F13" s="19">
        <v>46650</v>
      </c>
      <c r="G13" s="251">
        <v>1</v>
      </c>
      <c r="H13" s="59">
        <v>160000000</v>
      </c>
      <c r="I13" s="59">
        <v>156551580.07000002</v>
      </c>
      <c r="J13" s="199">
        <v>0.97844737543750016</v>
      </c>
      <c r="K13" s="59">
        <v>3448419.9299999774</v>
      </c>
      <c r="M13" s="170"/>
    </row>
    <row r="14" spans="1:13" x14ac:dyDescent="0.25">
      <c r="A14" s="20" t="s">
        <v>15</v>
      </c>
      <c r="B14" s="117" t="s">
        <v>92</v>
      </c>
      <c r="C14" s="19">
        <v>42924</v>
      </c>
      <c r="D14" s="27">
        <v>6236</v>
      </c>
      <c r="E14" s="76">
        <v>43427</v>
      </c>
      <c r="F14" s="19">
        <v>46721</v>
      </c>
      <c r="G14" s="251">
        <v>1</v>
      </c>
      <c r="H14" s="59">
        <v>90000000</v>
      </c>
      <c r="I14" s="59">
        <v>67124059.579999998</v>
      </c>
      <c r="J14" s="199">
        <v>0.7458228842222222</v>
      </c>
      <c r="K14" s="59">
        <v>22875940.420000002</v>
      </c>
      <c r="M14" s="170"/>
    </row>
    <row r="15" spans="1:13" x14ac:dyDescent="0.25">
      <c r="A15" s="20" t="s">
        <v>15</v>
      </c>
      <c r="B15" s="117" t="s">
        <v>37</v>
      </c>
      <c r="C15" s="19">
        <v>43560</v>
      </c>
      <c r="D15" s="27">
        <v>6424</v>
      </c>
      <c r="E15" s="76">
        <v>43786</v>
      </c>
      <c r="F15" s="19">
        <v>46704</v>
      </c>
      <c r="G15" s="251">
        <v>1</v>
      </c>
      <c r="H15" s="59">
        <v>100000000</v>
      </c>
      <c r="I15" s="59">
        <v>15782632.34</v>
      </c>
      <c r="J15" s="199">
        <v>0.1578263234</v>
      </c>
      <c r="K15" s="59">
        <v>84217367.659999996</v>
      </c>
      <c r="M15" s="170"/>
    </row>
    <row r="16" spans="1:13" x14ac:dyDescent="0.25">
      <c r="A16" s="20" t="s">
        <v>39</v>
      </c>
      <c r="B16" s="121" t="s">
        <v>88</v>
      </c>
      <c r="C16" s="19">
        <v>43413</v>
      </c>
      <c r="D16" s="27">
        <v>6521</v>
      </c>
      <c r="E16" s="76">
        <v>43916</v>
      </c>
      <c r="F16" s="19">
        <v>46292</v>
      </c>
      <c r="G16" s="251" t="s">
        <v>57</v>
      </c>
      <c r="H16" s="59">
        <v>15000000</v>
      </c>
      <c r="I16" s="59">
        <v>9600759.8300000001</v>
      </c>
      <c r="J16" s="199">
        <v>0.64005065533333338</v>
      </c>
      <c r="K16" s="59">
        <v>5399240.1699999999</v>
      </c>
      <c r="M16" s="170"/>
    </row>
    <row r="17" spans="1:13" x14ac:dyDescent="0.25">
      <c r="A17" s="20" t="s">
        <v>17</v>
      </c>
      <c r="B17" s="117" t="s">
        <v>64</v>
      </c>
      <c r="C17" s="19">
        <v>42934</v>
      </c>
      <c r="D17" s="27">
        <v>6144</v>
      </c>
      <c r="E17" s="76">
        <v>43335</v>
      </c>
      <c r="F17" s="19">
        <v>46263</v>
      </c>
      <c r="G17" s="251" t="s">
        <v>58</v>
      </c>
      <c r="H17" s="59">
        <v>40000000</v>
      </c>
      <c r="I17" s="59">
        <v>37000000</v>
      </c>
      <c r="J17" s="199">
        <v>0.92500000000000004</v>
      </c>
      <c r="K17" s="59">
        <v>3000000</v>
      </c>
      <c r="M17" s="170"/>
    </row>
    <row r="18" spans="1:13" x14ac:dyDescent="0.25">
      <c r="A18" s="20" t="s">
        <v>18</v>
      </c>
      <c r="B18" s="69" t="s">
        <v>93</v>
      </c>
      <c r="C18" s="19">
        <v>43440</v>
      </c>
      <c r="D18" s="27">
        <v>6298</v>
      </c>
      <c r="E18" s="76">
        <v>43591</v>
      </c>
      <c r="F18" s="42">
        <v>46881</v>
      </c>
      <c r="G18" s="251">
        <v>2</v>
      </c>
      <c r="H18" s="59">
        <v>130000000</v>
      </c>
      <c r="I18" s="59">
        <v>51903744.440000005</v>
      </c>
      <c r="J18" s="199">
        <v>0.39925957261538464</v>
      </c>
      <c r="K18" s="59">
        <v>78096255.560000002</v>
      </c>
      <c r="M18" s="170"/>
    </row>
    <row r="19" spans="1:13" x14ac:dyDescent="0.25">
      <c r="A19" s="20" t="s">
        <v>43</v>
      </c>
      <c r="B19" s="69" t="s">
        <v>94</v>
      </c>
      <c r="C19" s="19">
        <v>42310</v>
      </c>
      <c r="D19" s="27">
        <v>5665</v>
      </c>
      <c r="E19" s="76">
        <v>42657</v>
      </c>
      <c r="F19" s="42">
        <v>46073</v>
      </c>
      <c r="G19" s="251" t="s">
        <v>61</v>
      </c>
      <c r="H19" s="59">
        <v>30000000</v>
      </c>
      <c r="I19" s="59">
        <v>29980589.890000001</v>
      </c>
      <c r="J19" s="199">
        <v>0.99870599266666671</v>
      </c>
      <c r="K19" s="59">
        <v>19410.11</v>
      </c>
      <c r="M19" s="170"/>
    </row>
    <row r="20" spans="1:13" x14ac:dyDescent="0.25">
      <c r="A20" s="20" t="s">
        <v>40</v>
      </c>
      <c r="B20" s="69" t="s">
        <v>95</v>
      </c>
      <c r="C20" s="19">
        <v>44427</v>
      </c>
      <c r="D20" s="27">
        <v>6880</v>
      </c>
      <c r="E20" s="76">
        <v>44550</v>
      </c>
      <c r="F20" s="42">
        <v>46377</v>
      </c>
      <c r="G20" s="251" t="s">
        <v>85</v>
      </c>
      <c r="H20" s="59">
        <v>43000000</v>
      </c>
      <c r="I20" s="59">
        <v>37196478.410000004</v>
      </c>
      <c r="J20" s="199">
        <v>0.86503438162790702</v>
      </c>
      <c r="K20" s="59">
        <v>5803521.5899999961</v>
      </c>
      <c r="M20" s="170"/>
    </row>
    <row r="21" spans="1:13" x14ac:dyDescent="0.25">
      <c r="A21" s="20" t="s">
        <v>15</v>
      </c>
      <c r="B21" s="69" t="s">
        <v>96</v>
      </c>
      <c r="C21" s="19">
        <v>43962</v>
      </c>
      <c r="D21" s="27">
        <v>6683</v>
      </c>
      <c r="E21" s="76">
        <v>44188</v>
      </c>
      <c r="F21" s="42">
        <v>46745</v>
      </c>
      <c r="G21" s="251">
        <v>1</v>
      </c>
      <c r="H21" s="59">
        <v>235000000</v>
      </c>
      <c r="I21" s="59">
        <v>210049828.25000003</v>
      </c>
      <c r="J21" s="199">
        <v>0.89382905638297883</v>
      </c>
      <c r="K21" s="59">
        <v>24950171.74999997</v>
      </c>
      <c r="M21" s="170"/>
    </row>
    <row r="22" spans="1:13" x14ac:dyDescent="0.25">
      <c r="A22" s="20" t="s">
        <v>15</v>
      </c>
      <c r="B22" s="69" t="s">
        <v>97</v>
      </c>
      <c r="C22" s="19">
        <v>44636</v>
      </c>
      <c r="D22" s="27">
        <v>6972</v>
      </c>
      <c r="E22" s="76">
        <v>44813</v>
      </c>
      <c r="F22" s="42">
        <v>47374</v>
      </c>
      <c r="G22" s="251">
        <v>3</v>
      </c>
      <c r="H22" s="59">
        <v>215000000</v>
      </c>
      <c r="I22" s="59">
        <v>122632657.39</v>
      </c>
      <c r="J22" s="199">
        <v>0.57038445297674423</v>
      </c>
      <c r="K22" s="59">
        <v>92367342.609999999</v>
      </c>
      <c r="M22" s="170"/>
    </row>
    <row r="23" spans="1:13" x14ac:dyDescent="0.25">
      <c r="A23" s="20" t="s">
        <v>14</v>
      </c>
      <c r="B23" s="69" t="s">
        <v>98</v>
      </c>
      <c r="C23" s="19">
        <v>43517</v>
      </c>
      <c r="D23" s="27">
        <v>6976</v>
      </c>
      <c r="E23" s="82">
        <v>44813</v>
      </c>
      <c r="F23" s="42">
        <v>46643</v>
      </c>
      <c r="G23" s="251">
        <v>1</v>
      </c>
      <c r="H23" s="59">
        <v>20000000</v>
      </c>
      <c r="I23" s="59">
        <v>2000000</v>
      </c>
      <c r="J23" s="199">
        <v>0.1</v>
      </c>
      <c r="K23" s="59">
        <v>18000000</v>
      </c>
      <c r="M23" s="170"/>
    </row>
    <row r="24" spans="1:13" x14ac:dyDescent="0.25">
      <c r="A24" s="20" t="s">
        <v>44</v>
      </c>
      <c r="B24" s="168" t="s">
        <v>41</v>
      </c>
      <c r="C24" s="19">
        <v>44005</v>
      </c>
      <c r="D24" s="27">
        <v>6904</v>
      </c>
      <c r="E24" s="82">
        <v>44680</v>
      </c>
      <c r="F24" s="42">
        <v>46876</v>
      </c>
      <c r="G24" s="251">
        <v>2</v>
      </c>
      <c r="H24" s="59">
        <v>20000000</v>
      </c>
      <c r="I24" s="253">
        <v>5020640</v>
      </c>
      <c r="J24" s="199">
        <v>0.25103199999999998</v>
      </c>
      <c r="K24" s="253">
        <v>14979360</v>
      </c>
      <c r="M24" s="170"/>
    </row>
    <row r="25" spans="1:13" x14ac:dyDescent="0.25">
      <c r="A25" s="20" t="s">
        <v>52</v>
      </c>
      <c r="B25" s="168" t="s">
        <v>45</v>
      </c>
      <c r="C25" s="19">
        <v>43998</v>
      </c>
      <c r="D25" s="27">
        <v>7025</v>
      </c>
      <c r="E25" s="82">
        <v>44867</v>
      </c>
      <c r="F25" s="42">
        <v>47080</v>
      </c>
      <c r="G25" s="251">
        <v>2</v>
      </c>
      <c r="H25" s="43">
        <v>30000000</v>
      </c>
      <c r="I25" s="43">
        <v>13975310.129999999</v>
      </c>
      <c r="J25" s="199">
        <v>0.46584367099999996</v>
      </c>
      <c r="K25" s="43">
        <v>16024689.870000001</v>
      </c>
      <c r="M25" s="170"/>
    </row>
    <row r="26" spans="1:13" x14ac:dyDescent="0.25">
      <c r="A26" s="20" t="s">
        <v>15</v>
      </c>
      <c r="B26" s="168" t="s">
        <v>65</v>
      </c>
      <c r="C26" s="19">
        <v>44069</v>
      </c>
      <c r="D26" s="27">
        <v>7088</v>
      </c>
      <c r="E26" s="82">
        <v>45057</v>
      </c>
      <c r="F26" s="42">
        <v>47250</v>
      </c>
      <c r="G26" s="251">
        <v>3</v>
      </c>
      <c r="H26" s="43">
        <v>115000000</v>
      </c>
      <c r="I26" s="43">
        <v>5075752</v>
      </c>
      <c r="J26" s="199">
        <v>4.4136973913043477E-2</v>
      </c>
      <c r="K26" s="43">
        <v>109924248</v>
      </c>
      <c r="M26" s="170"/>
    </row>
    <row r="27" spans="1:13" x14ac:dyDescent="0.25">
      <c r="A27" s="20" t="s">
        <v>16</v>
      </c>
      <c r="B27" s="168" t="s">
        <v>99</v>
      </c>
      <c r="C27" s="84">
        <v>43906</v>
      </c>
      <c r="D27" s="85">
        <v>7077</v>
      </c>
      <c r="E27" s="76">
        <v>45040</v>
      </c>
      <c r="F27" s="42">
        <v>47232</v>
      </c>
      <c r="G27" s="251">
        <v>3</v>
      </c>
      <c r="H27" s="43">
        <v>45000000</v>
      </c>
      <c r="I27" s="43">
        <v>4465753.7699999996</v>
      </c>
      <c r="J27" s="199">
        <v>9.9238972666666661E-2</v>
      </c>
      <c r="K27" s="43">
        <v>40534246.230000004</v>
      </c>
    </row>
    <row r="28" spans="1:13" x14ac:dyDescent="0.25">
      <c r="A28" s="20" t="s">
        <v>15</v>
      </c>
      <c r="B28" s="252" t="s">
        <v>66</v>
      </c>
      <c r="C28" s="19">
        <v>44685</v>
      </c>
      <c r="D28" s="27">
        <v>7074</v>
      </c>
      <c r="E28" s="82">
        <v>45040</v>
      </c>
      <c r="F28" s="42">
        <v>47233</v>
      </c>
      <c r="G28" s="251">
        <v>3</v>
      </c>
      <c r="H28" s="43">
        <v>105000000</v>
      </c>
      <c r="I28" s="43">
        <v>3093681</v>
      </c>
      <c r="J28" s="199">
        <v>2.946362857142857E-2</v>
      </c>
      <c r="K28" s="43">
        <v>101906319</v>
      </c>
    </row>
    <row r="29" spans="1:13" ht="18" customHeight="1" x14ac:dyDescent="0.25">
      <c r="A29" s="20" t="s">
        <v>14</v>
      </c>
      <c r="B29" s="168" t="s">
        <v>100</v>
      </c>
      <c r="C29" s="19">
        <v>43921</v>
      </c>
      <c r="D29" s="27">
        <v>7112</v>
      </c>
      <c r="E29" s="82">
        <v>45103</v>
      </c>
      <c r="F29" s="42">
        <v>46930</v>
      </c>
      <c r="G29" s="251">
        <v>2</v>
      </c>
      <c r="H29" s="43">
        <v>30000000</v>
      </c>
      <c r="I29" s="43">
        <v>18490811</v>
      </c>
      <c r="J29" s="199">
        <v>0.61636036666666671</v>
      </c>
      <c r="K29" s="43">
        <v>11509189</v>
      </c>
    </row>
    <row r="30" spans="1:13" ht="18" customHeight="1" x14ac:dyDescent="0.25">
      <c r="A30" s="20" t="s">
        <v>11</v>
      </c>
      <c r="B30" s="254" t="s">
        <v>101</v>
      </c>
      <c r="C30" s="19">
        <v>44426</v>
      </c>
      <c r="D30" s="27">
        <v>7147</v>
      </c>
      <c r="E30" s="82">
        <v>45184</v>
      </c>
      <c r="F30" s="42">
        <v>47376</v>
      </c>
      <c r="G30" s="251">
        <v>3</v>
      </c>
      <c r="H30" s="43">
        <v>70000000</v>
      </c>
      <c r="I30" s="43">
        <v>63674985.799999997</v>
      </c>
      <c r="J30" s="199">
        <v>0.90964265428571423</v>
      </c>
      <c r="K30" s="43">
        <v>6325014.200000003</v>
      </c>
    </row>
    <row r="31" spans="1:13" ht="13.5" customHeight="1" x14ac:dyDescent="0.25">
      <c r="A31" s="20" t="s">
        <v>13</v>
      </c>
      <c r="B31" s="254" t="s">
        <v>29</v>
      </c>
      <c r="C31" s="84">
        <v>42934</v>
      </c>
      <c r="D31" s="85">
        <v>6218</v>
      </c>
      <c r="E31" s="76">
        <v>43423</v>
      </c>
      <c r="F31" s="42">
        <v>46165</v>
      </c>
      <c r="G31" s="251" t="s">
        <v>46</v>
      </c>
      <c r="H31" s="43">
        <v>10000000</v>
      </c>
      <c r="I31" s="43">
        <v>10000000</v>
      </c>
      <c r="J31" s="199">
        <v>1</v>
      </c>
      <c r="K31" s="43">
        <v>0</v>
      </c>
    </row>
    <row r="32" spans="1:13" x14ac:dyDescent="0.25">
      <c r="A32" s="146" t="s">
        <v>79</v>
      </c>
      <c r="B32" s="252" t="s">
        <v>49</v>
      </c>
      <c r="C32" s="84">
        <v>45397</v>
      </c>
      <c r="D32" s="85">
        <v>7403</v>
      </c>
      <c r="E32" s="76">
        <v>45645</v>
      </c>
      <c r="F32" s="42">
        <v>47588</v>
      </c>
      <c r="G32" s="251">
        <v>4</v>
      </c>
      <c r="H32" s="43">
        <v>60000000</v>
      </c>
      <c r="I32" s="43">
        <v>7300000</v>
      </c>
      <c r="J32" s="199">
        <v>0.12166666666666667</v>
      </c>
      <c r="K32" s="43">
        <v>52700000</v>
      </c>
    </row>
    <row r="33" spans="1:14" x14ac:dyDescent="0.25">
      <c r="A33" s="20" t="s">
        <v>11</v>
      </c>
      <c r="B33" s="255" t="s">
        <v>50</v>
      </c>
      <c r="C33" s="19">
        <v>44952</v>
      </c>
      <c r="D33" s="27">
        <v>7414</v>
      </c>
      <c r="E33" s="82">
        <v>45649</v>
      </c>
      <c r="F33" s="42">
        <v>47144</v>
      </c>
      <c r="G33" s="251">
        <v>3</v>
      </c>
      <c r="H33" s="43">
        <v>260000000</v>
      </c>
      <c r="I33" s="43">
        <v>35000000</v>
      </c>
      <c r="J33" s="199">
        <v>0.13461538461538461</v>
      </c>
      <c r="K33" s="43">
        <v>225000000</v>
      </c>
    </row>
    <row r="34" spans="1:14" x14ac:dyDescent="0.25">
      <c r="A34" s="29"/>
      <c r="B34" s="30" t="s">
        <v>19</v>
      </c>
      <c r="C34" s="86"/>
      <c r="D34" s="31"/>
      <c r="E34" s="31"/>
      <c r="F34" s="31"/>
      <c r="G34" s="87"/>
      <c r="H34" s="119">
        <v>2080000000</v>
      </c>
      <c r="I34" s="119">
        <v>1066546298.1599998</v>
      </c>
      <c r="J34" s="198">
        <v>0.51276264334615373</v>
      </c>
      <c r="K34" s="119">
        <v>1013453701.84</v>
      </c>
    </row>
    <row r="35" spans="1:14" x14ac:dyDescent="0.25">
      <c r="A35" s="20"/>
      <c r="B35" s="145"/>
      <c r="C35" s="36"/>
      <c r="D35" s="34"/>
      <c r="E35" s="34"/>
      <c r="F35" s="34"/>
      <c r="G35" s="2"/>
      <c r="H35" s="35"/>
      <c r="I35" s="34"/>
      <c r="J35" s="200"/>
      <c r="K35" s="36"/>
      <c r="M35" s="144"/>
    </row>
    <row r="36" spans="1:14" x14ac:dyDescent="0.25">
      <c r="A36" s="256" t="s">
        <v>12</v>
      </c>
      <c r="B36" s="123" t="s">
        <v>68</v>
      </c>
      <c r="C36" s="124">
        <v>43935</v>
      </c>
      <c r="D36" s="27">
        <v>6524</v>
      </c>
      <c r="E36" s="124">
        <v>43916</v>
      </c>
      <c r="F36" s="154">
        <v>46203</v>
      </c>
      <c r="G36" s="125" t="s">
        <v>86</v>
      </c>
      <c r="H36" s="43">
        <v>100000000</v>
      </c>
      <c r="I36" s="236">
        <v>65230522.390000008</v>
      </c>
      <c r="J36" s="201">
        <v>0.65230522390000012</v>
      </c>
      <c r="K36" s="126">
        <v>34769477.609999992</v>
      </c>
    </row>
    <row r="37" spans="1:14" x14ac:dyDescent="0.25">
      <c r="A37" s="257" t="s">
        <v>16</v>
      </c>
      <c r="B37" s="258" t="s">
        <v>69</v>
      </c>
      <c r="C37" s="39">
        <v>43619</v>
      </c>
      <c r="D37" s="85">
        <v>6523</v>
      </c>
      <c r="E37" s="39">
        <v>43916</v>
      </c>
      <c r="F37" s="39">
        <v>46203</v>
      </c>
      <c r="G37" s="125" t="s">
        <v>86</v>
      </c>
      <c r="H37" s="43">
        <v>115000000</v>
      </c>
      <c r="I37" s="236">
        <v>88570110.440000013</v>
      </c>
      <c r="J37" s="199">
        <v>0.77017487339130442</v>
      </c>
      <c r="K37" s="40">
        <v>26429889.559999987</v>
      </c>
    </row>
    <row r="38" spans="1:14" ht="18.75" customHeight="1" x14ac:dyDescent="0.25">
      <c r="A38" s="257" t="s">
        <v>15</v>
      </c>
      <c r="B38" s="258" t="s">
        <v>70</v>
      </c>
      <c r="C38" s="39">
        <v>42626</v>
      </c>
      <c r="D38" s="27">
        <v>6025</v>
      </c>
      <c r="E38" s="39">
        <v>43105</v>
      </c>
      <c r="F38" s="39">
        <v>46188</v>
      </c>
      <c r="G38" s="125" t="s">
        <v>86</v>
      </c>
      <c r="H38" s="43">
        <v>100000000</v>
      </c>
      <c r="I38" s="236">
        <v>91330109.299999997</v>
      </c>
      <c r="J38" s="199">
        <v>0.91330109299999995</v>
      </c>
      <c r="K38" s="40">
        <v>8669890.700000003</v>
      </c>
    </row>
    <row r="39" spans="1:14" x14ac:dyDescent="0.25">
      <c r="A39" s="257" t="s">
        <v>15</v>
      </c>
      <c r="B39" s="258" t="s">
        <v>71</v>
      </c>
      <c r="C39" s="39">
        <v>44985</v>
      </c>
      <c r="D39" s="85">
        <v>7201</v>
      </c>
      <c r="E39" s="39">
        <v>45254</v>
      </c>
      <c r="F39" s="39">
        <v>47116</v>
      </c>
      <c r="G39" s="125">
        <v>2</v>
      </c>
      <c r="H39" s="43">
        <v>105000000</v>
      </c>
      <c r="I39" s="236">
        <v>12117921.25</v>
      </c>
      <c r="J39" s="199">
        <v>0.11540877380952382</v>
      </c>
      <c r="K39" s="40">
        <v>92882078.75</v>
      </c>
    </row>
    <row r="40" spans="1:14" ht="17.25" customHeight="1" x14ac:dyDescent="0.25">
      <c r="A40" s="257" t="s">
        <v>62</v>
      </c>
      <c r="B40" s="258" t="s">
        <v>72</v>
      </c>
      <c r="C40" s="39">
        <v>45511</v>
      </c>
      <c r="D40" s="27">
        <v>7433</v>
      </c>
      <c r="E40" s="39">
        <v>45664</v>
      </c>
      <c r="F40" s="39">
        <v>47118</v>
      </c>
      <c r="G40" s="125">
        <v>2</v>
      </c>
      <c r="H40" s="43">
        <v>125300000</v>
      </c>
      <c r="I40" s="237">
        <v>3393137.7199999997</v>
      </c>
      <c r="J40" s="199">
        <v>2.7080109497206701E-2</v>
      </c>
      <c r="K40" s="40">
        <v>121906862.28</v>
      </c>
    </row>
    <row r="41" spans="1:14" x14ac:dyDescent="0.25">
      <c r="A41" s="29"/>
      <c r="B41" s="30" t="s">
        <v>20</v>
      </c>
      <c r="C41" s="86"/>
      <c r="D41" s="31"/>
      <c r="E41" s="31"/>
      <c r="F41" s="31"/>
      <c r="G41" s="87"/>
      <c r="H41" s="32">
        <v>545300000</v>
      </c>
      <c r="I41" s="32">
        <v>260641801.09999999</v>
      </c>
      <c r="J41" s="198">
        <v>0.47797872932330826</v>
      </c>
      <c r="K41" s="32">
        <v>284658198.89999998</v>
      </c>
      <c r="M41" s="144"/>
    </row>
    <row r="42" spans="1:14" x14ac:dyDescent="0.25">
      <c r="A42" s="20"/>
      <c r="B42" s="34"/>
      <c r="C42" s="34"/>
      <c r="D42" s="34"/>
      <c r="E42" s="34"/>
      <c r="F42" s="34"/>
      <c r="G42" s="2"/>
      <c r="H42" s="34"/>
      <c r="I42" s="34"/>
      <c r="J42" s="200"/>
      <c r="K42" s="36"/>
      <c r="M42" s="144"/>
      <c r="N42" s="144"/>
    </row>
    <row r="43" spans="1:14" x14ac:dyDescent="0.25">
      <c r="A43" s="146" t="s">
        <v>15</v>
      </c>
      <c r="B43" s="147" t="s">
        <v>102</v>
      </c>
      <c r="C43" s="42">
        <v>45802</v>
      </c>
      <c r="D43" s="25">
        <v>7586</v>
      </c>
      <c r="E43" s="42">
        <v>45973</v>
      </c>
      <c r="F43" s="91">
        <v>48165</v>
      </c>
      <c r="G43" s="79">
        <v>5</v>
      </c>
      <c r="H43" s="43">
        <v>74200000</v>
      </c>
      <c r="I43" s="43">
        <v>0</v>
      </c>
      <c r="J43" s="197">
        <v>0</v>
      </c>
      <c r="K43" s="23">
        <v>74200000</v>
      </c>
    </row>
    <row r="44" spans="1:14" x14ac:dyDescent="0.25">
      <c r="A44" s="146" t="s">
        <v>11</v>
      </c>
      <c r="B44" s="147" t="s">
        <v>24</v>
      </c>
      <c r="C44" s="42">
        <v>43095</v>
      </c>
      <c r="D44" s="25">
        <v>6143</v>
      </c>
      <c r="E44" s="42">
        <v>43319</v>
      </c>
      <c r="F44" s="91">
        <v>46368</v>
      </c>
      <c r="G44" s="79" t="s">
        <v>85</v>
      </c>
      <c r="H44" s="43">
        <v>150000000</v>
      </c>
      <c r="I44" s="43">
        <v>146771402.61000001</v>
      </c>
      <c r="J44" s="197">
        <v>0.97847601740000012</v>
      </c>
      <c r="K44" s="23">
        <v>3228597.3899999857</v>
      </c>
    </row>
    <row r="45" spans="1:14" x14ac:dyDescent="0.25">
      <c r="A45" s="146" t="s">
        <v>11</v>
      </c>
      <c r="B45" s="148" t="s">
        <v>103</v>
      </c>
      <c r="C45" s="42">
        <v>43404</v>
      </c>
      <c r="D45" s="25">
        <v>6347</v>
      </c>
      <c r="E45" s="42">
        <v>43665</v>
      </c>
      <c r="F45" s="91">
        <v>46045</v>
      </c>
      <c r="G45" s="79">
        <v>0</v>
      </c>
      <c r="H45" s="43">
        <v>170000000</v>
      </c>
      <c r="I45" s="43">
        <v>161465758.61000001</v>
      </c>
      <c r="J45" s="197">
        <v>0.94979858005882356</v>
      </c>
      <c r="K45" s="23">
        <v>8534241.3899999857</v>
      </c>
    </row>
    <row r="46" spans="1:14" x14ac:dyDescent="0.25">
      <c r="A46" s="146" t="s">
        <v>15</v>
      </c>
      <c r="B46" s="147" t="s">
        <v>104</v>
      </c>
      <c r="C46" s="42">
        <v>42965</v>
      </c>
      <c r="D46" s="25">
        <v>6235</v>
      </c>
      <c r="E46" s="42">
        <v>43427</v>
      </c>
      <c r="F46" s="91">
        <v>45990</v>
      </c>
      <c r="G46" s="79">
        <v>0</v>
      </c>
      <c r="H46" s="43">
        <v>100000000</v>
      </c>
      <c r="I46" s="43">
        <v>84582328.039999992</v>
      </c>
      <c r="J46" s="197">
        <v>0.84582328039999988</v>
      </c>
      <c r="K46" s="23">
        <v>15417671.960000008</v>
      </c>
    </row>
    <row r="47" spans="1:14" x14ac:dyDescent="0.25">
      <c r="A47" s="146" t="s">
        <v>15</v>
      </c>
      <c r="B47" s="147" t="s">
        <v>105</v>
      </c>
      <c r="C47" s="42">
        <v>41733</v>
      </c>
      <c r="D47" s="25">
        <v>5301</v>
      </c>
      <c r="E47" s="42">
        <v>41941</v>
      </c>
      <c r="F47" s="91">
        <v>45838</v>
      </c>
      <c r="G47" s="79">
        <v>0</v>
      </c>
      <c r="H47" s="43">
        <v>222076000</v>
      </c>
      <c r="I47" s="43">
        <v>206946285.25999999</v>
      </c>
      <c r="J47" s="197">
        <v>0.93187145508744751</v>
      </c>
      <c r="K47" s="23">
        <v>15129714.74000001</v>
      </c>
    </row>
    <row r="48" spans="1:14" x14ac:dyDescent="0.25">
      <c r="A48" s="146" t="s">
        <v>15</v>
      </c>
      <c r="B48" s="147" t="s">
        <v>31</v>
      </c>
      <c r="C48" s="42">
        <v>42641</v>
      </c>
      <c r="D48" s="17">
        <v>6024</v>
      </c>
      <c r="E48" s="42">
        <v>43104</v>
      </c>
      <c r="F48" s="91">
        <v>46403</v>
      </c>
      <c r="G48" s="79">
        <v>1</v>
      </c>
      <c r="H48" s="43">
        <v>100000000</v>
      </c>
      <c r="I48" s="43">
        <v>95537813.090000004</v>
      </c>
      <c r="J48" s="197">
        <v>0.95537813090000001</v>
      </c>
      <c r="K48" s="23">
        <v>4462186.9099999964</v>
      </c>
    </row>
    <row r="49" spans="1:13" x14ac:dyDescent="0.25">
      <c r="A49" s="146" t="s">
        <v>15</v>
      </c>
      <c r="B49" s="147" t="s">
        <v>106</v>
      </c>
      <c r="C49" s="42">
        <v>44067</v>
      </c>
      <c r="D49" s="17">
        <v>6684</v>
      </c>
      <c r="E49" s="42">
        <v>44188</v>
      </c>
      <c r="F49" s="91">
        <v>46015</v>
      </c>
      <c r="G49" s="79">
        <v>0</v>
      </c>
      <c r="H49" s="43">
        <v>212000000</v>
      </c>
      <c r="I49" s="43">
        <v>130552856.93000001</v>
      </c>
      <c r="J49" s="197">
        <v>0.6158153628773585</v>
      </c>
      <c r="K49" s="23">
        <v>81447143.069999993</v>
      </c>
    </row>
    <row r="50" spans="1:13" x14ac:dyDescent="0.25">
      <c r="A50" s="146" t="s">
        <v>11</v>
      </c>
      <c r="B50" s="147" t="s">
        <v>107</v>
      </c>
      <c r="C50" s="42">
        <v>44144</v>
      </c>
      <c r="D50" s="17">
        <v>6876</v>
      </c>
      <c r="E50" s="42">
        <v>44546</v>
      </c>
      <c r="F50" s="91">
        <v>46372</v>
      </c>
      <c r="G50" s="79" t="s">
        <v>85</v>
      </c>
      <c r="H50" s="43">
        <v>250000000</v>
      </c>
      <c r="I50" s="43">
        <v>112431179.84999999</v>
      </c>
      <c r="J50" s="197">
        <v>0.44972471939999997</v>
      </c>
      <c r="K50" s="23">
        <v>137568820.15000001</v>
      </c>
    </row>
    <row r="51" spans="1:13" x14ac:dyDescent="0.25">
      <c r="A51" s="146" t="s">
        <v>15</v>
      </c>
      <c r="B51" s="147" t="s">
        <v>42</v>
      </c>
      <c r="C51" s="42">
        <v>43893</v>
      </c>
      <c r="D51" s="17">
        <v>6897</v>
      </c>
      <c r="E51" s="42">
        <v>44652</v>
      </c>
      <c r="F51" s="91">
        <v>46815</v>
      </c>
      <c r="G51" s="79">
        <v>2</v>
      </c>
      <c r="H51" s="43">
        <v>100000000</v>
      </c>
      <c r="I51" s="43">
        <v>29595965.420000002</v>
      </c>
      <c r="J51" s="197">
        <v>0.29595965420000003</v>
      </c>
      <c r="K51" s="23">
        <v>70404034.579999998</v>
      </c>
    </row>
    <row r="52" spans="1:13" x14ac:dyDescent="0.25">
      <c r="A52" s="149" t="s">
        <v>15</v>
      </c>
      <c r="B52" s="150" t="s">
        <v>108</v>
      </c>
      <c r="C52" s="42">
        <v>44061</v>
      </c>
      <c r="D52" s="17">
        <v>7124</v>
      </c>
      <c r="E52" s="42">
        <v>45114</v>
      </c>
      <c r="F52" s="91">
        <v>46944</v>
      </c>
      <c r="G52" s="79">
        <v>2</v>
      </c>
      <c r="H52" s="43">
        <v>52292000</v>
      </c>
      <c r="I52" s="43">
        <v>8906954.2800000012</v>
      </c>
      <c r="J52" s="197">
        <v>0.1703311076264056</v>
      </c>
      <c r="K52" s="23">
        <v>43385045.719999999</v>
      </c>
    </row>
    <row r="53" spans="1:13" x14ac:dyDescent="0.25">
      <c r="A53" s="149" t="s">
        <v>15</v>
      </c>
      <c r="B53" s="151" t="s">
        <v>109</v>
      </c>
      <c r="C53" s="42">
        <v>45628</v>
      </c>
      <c r="D53" s="17">
        <v>7517</v>
      </c>
      <c r="E53" s="42">
        <v>45875</v>
      </c>
      <c r="F53" s="91">
        <v>48213</v>
      </c>
      <c r="G53" s="79">
        <v>5</v>
      </c>
      <c r="H53" s="43">
        <v>135000000</v>
      </c>
      <c r="I53" s="43">
        <v>0</v>
      </c>
      <c r="J53" s="197">
        <v>0</v>
      </c>
      <c r="K53" s="23">
        <v>135000000</v>
      </c>
    </row>
    <row r="54" spans="1:13" x14ac:dyDescent="0.25">
      <c r="A54" s="149" t="s">
        <v>15</v>
      </c>
      <c r="B54" s="151" t="s">
        <v>53</v>
      </c>
      <c r="C54" s="42">
        <v>45050</v>
      </c>
      <c r="D54" s="17">
        <v>7182</v>
      </c>
      <c r="E54" s="42">
        <v>45217</v>
      </c>
      <c r="F54" s="91">
        <v>47050</v>
      </c>
      <c r="G54" s="79">
        <v>2</v>
      </c>
      <c r="H54" s="43">
        <v>160000000</v>
      </c>
      <c r="I54" s="43">
        <v>2106524.71</v>
      </c>
      <c r="J54" s="197">
        <v>1.31657794375E-2</v>
      </c>
      <c r="K54" s="23">
        <v>157893475.28999999</v>
      </c>
    </row>
    <row r="55" spans="1:13" x14ac:dyDescent="0.25">
      <c r="A55" s="29"/>
      <c r="B55" s="30" t="s">
        <v>21</v>
      </c>
      <c r="C55" s="86"/>
      <c r="D55" s="31"/>
      <c r="E55" s="31"/>
      <c r="F55" s="31"/>
      <c r="G55" s="87"/>
      <c r="H55" s="32">
        <v>1725568000</v>
      </c>
      <c r="I55" s="32">
        <v>978897068.79999995</v>
      </c>
      <c r="J55" s="198">
        <v>0.56728976707959344</v>
      </c>
      <c r="K55" s="32">
        <v>746670931.19999993</v>
      </c>
    </row>
    <row r="56" spans="1:13" x14ac:dyDescent="0.25">
      <c r="A56" s="20"/>
      <c r="B56" s="34"/>
      <c r="C56" s="34"/>
      <c r="D56" s="34"/>
      <c r="E56" s="34"/>
      <c r="F56" s="34"/>
      <c r="G56" s="2"/>
      <c r="H56" s="34"/>
      <c r="I56" s="34"/>
      <c r="J56" s="203"/>
      <c r="K56" s="36"/>
      <c r="M56" s="144"/>
    </row>
    <row r="57" spans="1:13" x14ac:dyDescent="0.25">
      <c r="A57" s="146" t="s">
        <v>15</v>
      </c>
      <c r="B57" s="147" t="s">
        <v>74</v>
      </c>
      <c r="C57" s="42">
        <v>42975</v>
      </c>
      <c r="D57" s="20">
        <v>6235</v>
      </c>
      <c r="E57" s="42">
        <v>43427</v>
      </c>
      <c r="F57" s="42">
        <v>46006</v>
      </c>
      <c r="G57" s="78">
        <v>0</v>
      </c>
      <c r="H57" s="43">
        <v>42857143</v>
      </c>
      <c r="I57" s="43">
        <v>42857143</v>
      </c>
      <c r="J57" s="197">
        <v>1</v>
      </c>
      <c r="K57" s="23">
        <v>0</v>
      </c>
    </row>
    <row r="58" spans="1:13" x14ac:dyDescent="0.25">
      <c r="A58" s="146" t="s">
        <v>15</v>
      </c>
      <c r="B58" s="147" t="s">
        <v>31</v>
      </c>
      <c r="C58" s="42">
        <v>42640</v>
      </c>
      <c r="D58" s="20">
        <v>6024</v>
      </c>
      <c r="E58" s="42">
        <v>43104</v>
      </c>
      <c r="F58" s="42">
        <v>46065</v>
      </c>
      <c r="G58" s="78" t="s">
        <v>61</v>
      </c>
      <c r="H58" s="43">
        <v>42750000</v>
      </c>
      <c r="I58" s="43">
        <v>42750000</v>
      </c>
      <c r="J58" s="197">
        <v>1</v>
      </c>
      <c r="K58" s="43">
        <v>0</v>
      </c>
    </row>
    <row r="59" spans="1:13" x14ac:dyDescent="0.25">
      <c r="A59" s="146" t="s">
        <v>15</v>
      </c>
      <c r="B59" s="147" t="s">
        <v>75</v>
      </c>
      <c r="C59" s="42">
        <v>44516</v>
      </c>
      <c r="D59" s="20">
        <v>6898</v>
      </c>
      <c r="E59" s="42">
        <v>44652</v>
      </c>
      <c r="F59" s="42">
        <v>47209</v>
      </c>
      <c r="G59" s="78">
        <v>3</v>
      </c>
      <c r="H59" s="43">
        <v>354245764</v>
      </c>
      <c r="I59" s="43">
        <v>103301935.52</v>
      </c>
      <c r="J59" s="197">
        <v>0.29161092670115879</v>
      </c>
      <c r="K59" s="43">
        <v>250943828.48000002</v>
      </c>
    </row>
    <row r="60" spans="1:13" x14ac:dyDescent="0.25">
      <c r="A60" s="146" t="s">
        <v>15</v>
      </c>
      <c r="B60" s="147" t="s">
        <v>76</v>
      </c>
      <c r="C60" s="89">
        <v>43948</v>
      </c>
      <c r="D60" s="33">
        <v>7119</v>
      </c>
      <c r="E60" s="89">
        <v>45113</v>
      </c>
      <c r="F60" s="89">
        <v>46948</v>
      </c>
      <c r="G60" s="78">
        <v>2</v>
      </c>
      <c r="H60" s="118">
        <v>220000000</v>
      </c>
      <c r="I60" s="118">
        <v>39527297</v>
      </c>
      <c r="J60" s="197">
        <v>0.17966953181818182</v>
      </c>
      <c r="K60" s="43">
        <v>180472703</v>
      </c>
    </row>
    <row r="61" spans="1:13" x14ac:dyDescent="0.25">
      <c r="A61" s="146" t="s">
        <v>11</v>
      </c>
      <c r="B61" s="147" t="s">
        <v>77</v>
      </c>
      <c r="C61" s="89">
        <v>44995</v>
      </c>
      <c r="D61" s="33">
        <v>7153</v>
      </c>
      <c r="E61" s="89">
        <v>45184</v>
      </c>
      <c r="F61" s="89">
        <v>46645</v>
      </c>
      <c r="G61" s="78">
        <v>1</v>
      </c>
      <c r="H61" s="118">
        <v>45000000</v>
      </c>
      <c r="I61" s="118">
        <v>25235163</v>
      </c>
      <c r="J61" s="197">
        <v>0.56078139999999999</v>
      </c>
      <c r="K61" s="45">
        <v>19764837</v>
      </c>
    </row>
    <row r="62" spans="1:13" x14ac:dyDescent="0.25">
      <c r="A62" s="29"/>
      <c r="B62" s="30" t="s">
        <v>22</v>
      </c>
      <c r="C62" s="31"/>
      <c r="D62" s="31"/>
      <c r="E62" s="31"/>
      <c r="F62" s="31"/>
      <c r="G62" s="1"/>
      <c r="H62" s="119">
        <v>704852907</v>
      </c>
      <c r="I62" s="119">
        <v>253671538.51999998</v>
      </c>
      <c r="J62" s="204">
        <v>0.35989287410288001</v>
      </c>
      <c r="K62" s="119">
        <v>451181368.48000002</v>
      </c>
    </row>
    <row r="63" spans="1:13" x14ac:dyDescent="0.25">
      <c r="A63" s="33"/>
      <c r="B63" s="46"/>
      <c r="C63" s="103"/>
      <c r="D63" s="103"/>
      <c r="E63" s="103"/>
      <c r="F63" s="103"/>
      <c r="G63" s="114"/>
      <c r="H63" s="211"/>
      <c r="I63" s="211"/>
      <c r="J63" s="212"/>
      <c r="K63" s="211"/>
    </row>
    <row r="64" spans="1:13" ht="15.75" customHeight="1" x14ac:dyDescent="0.25">
      <c r="A64" s="20" t="s">
        <v>15</v>
      </c>
      <c r="B64" s="254" t="s">
        <v>80</v>
      </c>
      <c r="C64" s="42">
        <v>45618</v>
      </c>
      <c r="D64" s="17">
        <v>7517</v>
      </c>
      <c r="E64" s="42">
        <v>45875</v>
      </c>
      <c r="F64" s="42">
        <v>48213</v>
      </c>
      <c r="G64" s="78">
        <v>5</v>
      </c>
      <c r="H64" s="59">
        <v>50000000</v>
      </c>
      <c r="I64" s="59">
        <v>0</v>
      </c>
      <c r="J64" s="205">
        <v>0</v>
      </c>
      <c r="K64" s="59">
        <v>50000000</v>
      </c>
    </row>
    <row r="65" spans="1:11" x14ac:dyDescent="0.25">
      <c r="A65" s="20" t="s">
        <v>11</v>
      </c>
      <c r="B65" s="255" t="s">
        <v>73</v>
      </c>
      <c r="C65" s="42">
        <v>42786</v>
      </c>
      <c r="D65" s="17">
        <v>6023</v>
      </c>
      <c r="E65" s="42">
        <v>43105</v>
      </c>
      <c r="F65" s="42">
        <v>46022</v>
      </c>
      <c r="G65" s="78">
        <v>0</v>
      </c>
      <c r="H65" s="59">
        <v>21600000</v>
      </c>
      <c r="I65" s="59">
        <v>21565834.039999995</v>
      </c>
      <c r="J65" s="205">
        <v>0.99841824259259238</v>
      </c>
      <c r="K65" s="59">
        <v>34165.960000004619</v>
      </c>
    </row>
    <row r="66" spans="1:11" x14ac:dyDescent="0.25">
      <c r="A66" s="20" t="s">
        <v>11</v>
      </c>
      <c r="B66" s="255" t="s">
        <v>73</v>
      </c>
      <c r="C66" s="42">
        <v>42786</v>
      </c>
      <c r="D66" s="17">
        <v>6023</v>
      </c>
      <c r="E66" s="42">
        <v>43105</v>
      </c>
      <c r="F66" s="42">
        <v>46387</v>
      </c>
      <c r="G66" s="78" t="s">
        <v>85</v>
      </c>
      <c r="H66" s="23">
        <v>10400000</v>
      </c>
      <c r="I66" s="23">
        <v>4385267.83</v>
      </c>
      <c r="J66" s="206">
        <v>0.42166036826923076</v>
      </c>
      <c r="K66" s="23">
        <v>6014732.1699999999</v>
      </c>
    </row>
    <row r="67" spans="1:11" x14ac:dyDescent="0.25">
      <c r="A67" s="29"/>
      <c r="B67" s="210" t="s">
        <v>23</v>
      </c>
      <c r="C67" s="169"/>
      <c r="D67" s="169"/>
      <c r="E67" s="169"/>
      <c r="F67" s="191"/>
      <c r="G67" s="73"/>
      <c r="H67" s="32">
        <v>82000000</v>
      </c>
      <c r="I67" s="213">
        <v>25951101.869999997</v>
      </c>
      <c r="J67" s="198">
        <v>0.31647685207317072</v>
      </c>
      <c r="K67" s="32">
        <v>56048898.130000003</v>
      </c>
    </row>
    <row r="68" spans="1:11" x14ac:dyDescent="0.25">
      <c r="A68" s="20"/>
      <c r="B68" s="46"/>
      <c r="C68" s="69"/>
      <c r="D68" s="69"/>
      <c r="E68" s="168"/>
      <c r="F68" s="168"/>
      <c r="G68" s="3"/>
      <c r="H68" s="70"/>
      <c r="I68" s="70"/>
      <c r="J68" s="207"/>
      <c r="K68" s="70"/>
    </row>
    <row r="69" spans="1:11" x14ac:dyDescent="0.25">
      <c r="A69" s="20" t="s">
        <v>11</v>
      </c>
      <c r="B69" s="69" t="s">
        <v>24</v>
      </c>
      <c r="C69" s="42">
        <v>43080</v>
      </c>
      <c r="D69" s="27">
        <v>6143</v>
      </c>
      <c r="E69" s="42">
        <v>43319</v>
      </c>
      <c r="F69" s="19">
        <v>46734</v>
      </c>
      <c r="G69" s="79">
        <v>2.3698630136986303</v>
      </c>
      <c r="H69" s="23">
        <v>94000000</v>
      </c>
      <c r="I69" s="23">
        <v>60762535.569999993</v>
      </c>
      <c r="J69" s="206">
        <v>0.64640995287234038</v>
      </c>
      <c r="K69" s="23">
        <v>33237464.430000007</v>
      </c>
    </row>
    <row r="70" spans="1:11" x14ac:dyDescent="0.25">
      <c r="A70" s="20"/>
      <c r="B70" s="30" t="s">
        <v>25</v>
      </c>
      <c r="C70" s="86"/>
      <c r="D70" s="31"/>
      <c r="E70" s="31"/>
      <c r="F70" s="47"/>
      <c r="G70" s="93"/>
      <c r="H70" s="92">
        <v>94000000</v>
      </c>
      <c r="I70" s="92">
        <v>60762535.569999993</v>
      </c>
      <c r="J70" s="208">
        <v>0.64640995287234038</v>
      </c>
      <c r="K70" s="94">
        <v>33237464.430000007</v>
      </c>
    </row>
    <row r="71" spans="1:11" x14ac:dyDescent="0.25">
      <c r="A71" s="104"/>
      <c r="B71" s="99"/>
      <c r="C71" s="102"/>
      <c r="D71" s="102"/>
      <c r="E71" s="102"/>
      <c r="F71" s="103"/>
      <c r="G71" s="98"/>
      <c r="H71" s="97"/>
      <c r="I71" s="95"/>
      <c r="J71" s="96"/>
      <c r="K71" s="95"/>
    </row>
    <row r="72" spans="1:11" x14ac:dyDescent="0.25">
      <c r="A72" s="62"/>
      <c r="B72" s="61"/>
      <c r="C72" s="160"/>
      <c r="D72" s="161"/>
      <c r="E72" s="160"/>
      <c r="F72" s="160"/>
      <c r="G72" s="162"/>
      <c r="H72" s="165"/>
      <c r="I72" s="166"/>
      <c r="J72" s="167"/>
      <c r="K72" s="165"/>
    </row>
    <row r="73" spans="1:11" x14ac:dyDescent="0.25">
      <c r="A73" s="259" t="s">
        <v>54</v>
      </c>
      <c r="B73" s="259"/>
      <c r="C73" s="260"/>
      <c r="D73" s="260"/>
      <c r="E73" s="259"/>
      <c r="F73" s="259"/>
      <c r="G73" s="261"/>
      <c r="H73" s="194">
        <v>5231720907</v>
      </c>
      <c r="I73" s="194">
        <v>2646470344.0199995</v>
      </c>
      <c r="J73" s="220">
        <v>0.50585082634645973</v>
      </c>
      <c r="K73" s="194">
        <v>2585250562.98</v>
      </c>
    </row>
    <row r="74" spans="1:11" x14ac:dyDescent="0.25">
      <c r="A74" s="54"/>
      <c r="B74" s="54"/>
      <c r="C74" s="55"/>
      <c r="D74" s="55"/>
      <c r="E74" s="54"/>
      <c r="F74" s="54"/>
      <c r="G74" s="6"/>
      <c r="H74" s="56"/>
      <c r="I74" s="57"/>
      <c r="J74" s="58"/>
      <c r="K74" s="56"/>
    </row>
    <row r="75" spans="1:11" x14ac:dyDescent="0.25">
      <c r="A75" s="10"/>
      <c r="B75" s="9"/>
      <c r="C75" s="9"/>
      <c r="D75" s="9"/>
      <c r="E75" s="9"/>
      <c r="F75" s="9"/>
      <c r="H75" s="13"/>
      <c r="I75" s="13"/>
      <c r="J75" s="172"/>
      <c r="K75" s="13"/>
    </row>
    <row r="76" spans="1:11" ht="18.75" x14ac:dyDescent="0.3">
      <c r="A76" s="127"/>
      <c r="B76" s="127"/>
      <c r="C76" s="127"/>
      <c r="D76" s="127"/>
      <c r="E76" s="127" t="s">
        <v>26</v>
      </c>
      <c r="F76" s="127"/>
      <c r="G76" s="127"/>
      <c r="H76" s="127"/>
      <c r="I76" s="127"/>
      <c r="J76" s="127"/>
      <c r="K76" s="127"/>
    </row>
    <row r="77" spans="1:11" ht="18.75" x14ac:dyDescent="0.3">
      <c r="A77" s="128"/>
      <c r="B77" s="128"/>
      <c r="C77" s="128"/>
      <c r="D77" s="128"/>
      <c r="E77" s="128" t="s">
        <v>35</v>
      </c>
      <c r="F77" s="128"/>
      <c r="G77" s="128"/>
      <c r="H77" s="128"/>
      <c r="I77" s="128"/>
      <c r="J77" s="128"/>
      <c r="K77" s="128"/>
    </row>
    <row r="78" spans="1:11" x14ac:dyDescent="0.25">
      <c r="A78" s="10"/>
      <c r="B78" s="9"/>
      <c r="C78" s="9"/>
      <c r="D78" s="9"/>
      <c r="E78" s="9"/>
      <c r="F78" s="9"/>
      <c r="H78" s="9"/>
      <c r="I78" s="9"/>
      <c r="J78" s="9"/>
      <c r="K78" s="9"/>
    </row>
    <row r="79" spans="1:11" x14ac:dyDescent="0.25">
      <c r="A79" s="320" t="s">
        <v>1</v>
      </c>
      <c r="B79" s="318" t="s">
        <v>2</v>
      </c>
      <c r="C79" s="320" t="s">
        <v>3</v>
      </c>
      <c r="D79" s="322" t="s">
        <v>4</v>
      </c>
      <c r="E79" s="323"/>
      <c r="F79" s="320" t="s">
        <v>5</v>
      </c>
      <c r="G79" s="324" t="s">
        <v>32</v>
      </c>
      <c r="H79" s="326" t="s">
        <v>33</v>
      </c>
      <c r="I79" s="328" t="s">
        <v>38</v>
      </c>
      <c r="J79" s="329"/>
      <c r="K79" s="326" t="s">
        <v>6</v>
      </c>
    </row>
    <row r="80" spans="1:11" ht="15" customHeight="1" x14ac:dyDescent="0.25">
      <c r="A80" s="321" t="s">
        <v>1</v>
      </c>
      <c r="B80" s="331"/>
      <c r="C80" s="321"/>
      <c r="D80" s="245" t="s">
        <v>8</v>
      </c>
      <c r="E80" s="246" t="s">
        <v>9</v>
      </c>
      <c r="F80" s="321"/>
      <c r="G80" s="325"/>
      <c r="H80" s="327" t="s">
        <v>34</v>
      </c>
      <c r="I80" s="246" t="s">
        <v>7</v>
      </c>
      <c r="J80" s="246" t="s">
        <v>10</v>
      </c>
      <c r="K80" s="327"/>
    </row>
    <row r="81" spans="1:14" x14ac:dyDescent="0.25">
      <c r="A81" s="20"/>
      <c r="B81" s="69"/>
      <c r="C81" s="42"/>
      <c r="D81" s="25"/>
      <c r="E81" s="42"/>
      <c r="F81" s="42"/>
      <c r="G81" s="78"/>
      <c r="H81" s="43"/>
      <c r="I81" s="43"/>
      <c r="J81" s="206"/>
      <c r="K81" s="23"/>
    </row>
    <row r="82" spans="1:14" ht="25.5" customHeight="1" x14ac:dyDescent="0.25">
      <c r="A82" s="29" t="s">
        <v>14</v>
      </c>
      <c r="B82" s="69" t="s">
        <v>110</v>
      </c>
      <c r="C82" s="42">
        <v>45702</v>
      </c>
      <c r="D82" s="25">
        <v>7510</v>
      </c>
      <c r="E82" s="42">
        <v>45848</v>
      </c>
      <c r="F82" s="42">
        <v>46797</v>
      </c>
      <c r="G82" s="78">
        <v>2</v>
      </c>
      <c r="H82" s="43">
        <v>200000000</v>
      </c>
      <c r="I82" s="43">
        <v>40000000</v>
      </c>
      <c r="J82" s="206">
        <v>0.2</v>
      </c>
      <c r="K82" s="23">
        <v>160000000</v>
      </c>
    </row>
    <row r="83" spans="1:14" x14ac:dyDescent="0.25">
      <c r="A83" s="20"/>
      <c r="B83" s="32" t="s">
        <v>83</v>
      </c>
      <c r="C83" s="32"/>
      <c r="D83" s="32"/>
      <c r="E83" s="32"/>
      <c r="F83" s="32"/>
      <c r="G83" s="32"/>
      <c r="H83" s="32">
        <v>200000000</v>
      </c>
      <c r="I83" s="32">
        <v>40000000</v>
      </c>
      <c r="J83" s="198">
        <v>0.2</v>
      </c>
      <c r="K83" s="32">
        <v>160000000</v>
      </c>
      <c r="M83" s="144"/>
      <c r="N83" s="144"/>
    </row>
    <row r="84" spans="1:14" x14ac:dyDescent="0.25">
      <c r="A84" s="20"/>
      <c r="B84" s="46"/>
      <c r="C84" s="69"/>
      <c r="D84" s="69"/>
      <c r="E84" s="69"/>
      <c r="F84" s="69"/>
      <c r="G84" s="67"/>
      <c r="H84" s="70"/>
      <c r="I84" s="70"/>
      <c r="J84" s="68"/>
      <c r="K84" s="70"/>
    </row>
    <row r="85" spans="1:14" ht="14.25" customHeight="1" x14ac:dyDescent="0.25">
      <c r="A85" s="20" t="s">
        <v>17</v>
      </c>
      <c r="B85" s="69" t="s">
        <v>64</v>
      </c>
      <c r="C85" s="42">
        <v>42934</v>
      </c>
      <c r="D85" s="25">
        <v>6144</v>
      </c>
      <c r="E85" s="42">
        <v>43335</v>
      </c>
      <c r="F85" s="42">
        <v>46253</v>
      </c>
      <c r="G85" s="78" t="s">
        <v>58</v>
      </c>
      <c r="H85" s="43">
        <v>20000000</v>
      </c>
      <c r="I85" s="43">
        <v>19056241.609999999</v>
      </c>
      <c r="J85" s="206">
        <v>0.95281208049999999</v>
      </c>
      <c r="K85" s="23">
        <v>943758.3900000006</v>
      </c>
    </row>
    <row r="86" spans="1:14" ht="15.75" customHeight="1" x14ac:dyDescent="0.25">
      <c r="A86" s="20" t="s">
        <v>15</v>
      </c>
      <c r="B86" s="69" t="s">
        <v>66</v>
      </c>
      <c r="C86" s="262">
        <v>44677</v>
      </c>
      <c r="D86" s="141">
        <v>7074</v>
      </c>
      <c r="E86" s="88">
        <v>45040</v>
      </c>
      <c r="F86" s="44">
        <v>11345</v>
      </c>
      <c r="G86" s="78">
        <v>5</v>
      </c>
      <c r="H86" s="43">
        <v>60000000</v>
      </c>
      <c r="I86" s="43">
        <v>2076364</v>
      </c>
      <c r="J86" s="206">
        <v>3.4606066666666664E-2</v>
      </c>
      <c r="K86" s="23">
        <v>57923636</v>
      </c>
    </row>
    <row r="87" spans="1:14" ht="16.5" customHeight="1" x14ac:dyDescent="0.25">
      <c r="A87" s="29"/>
      <c r="B87" s="30" t="s">
        <v>28</v>
      </c>
      <c r="C87" s="31"/>
      <c r="D87" s="31"/>
      <c r="E87" s="31"/>
      <c r="F87" s="47"/>
      <c r="G87" s="1"/>
      <c r="H87" s="32">
        <v>80000000</v>
      </c>
      <c r="I87" s="32">
        <v>21132605.609999999</v>
      </c>
      <c r="J87" s="198">
        <v>0.26415757012500002</v>
      </c>
      <c r="K87" s="32">
        <v>58867394.390000001</v>
      </c>
    </row>
    <row r="88" spans="1:14" x14ac:dyDescent="0.25">
      <c r="A88" s="20"/>
      <c r="B88" s="263"/>
      <c r="C88" s="102"/>
      <c r="D88" s="109"/>
      <c r="E88" s="109"/>
      <c r="F88" s="103"/>
      <c r="G88" s="114"/>
      <c r="H88" s="95"/>
      <c r="I88" s="95"/>
      <c r="J88" s="212"/>
      <c r="K88" s="110"/>
    </row>
    <row r="89" spans="1:14" x14ac:dyDescent="0.25">
      <c r="A89" s="20" t="s">
        <v>15</v>
      </c>
      <c r="B89" s="264" t="s">
        <v>65</v>
      </c>
      <c r="C89" s="91">
        <v>44070</v>
      </c>
      <c r="D89" s="100">
        <v>7088</v>
      </c>
      <c r="E89" s="101">
        <v>45057</v>
      </c>
      <c r="F89" s="101">
        <v>47250</v>
      </c>
      <c r="G89" s="152">
        <v>3</v>
      </c>
      <c r="H89" s="105">
        <v>59044169.954083942</v>
      </c>
      <c r="I89" s="105">
        <v>3333402.7678975621</v>
      </c>
      <c r="J89" s="215">
        <v>5.6456086527929904E-2</v>
      </c>
      <c r="K89" s="105">
        <v>55710767.186186381</v>
      </c>
    </row>
    <row r="90" spans="1:14" x14ac:dyDescent="0.25">
      <c r="A90" s="20" t="s">
        <v>11</v>
      </c>
      <c r="B90" s="265" t="s">
        <v>67</v>
      </c>
      <c r="C90" s="129">
        <v>44426</v>
      </c>
      <c r="D90" s="130">
        <v>7147</v>
      </c>
      <c r="E90" s="131">
        <v>45184</v>
      </c>
      <c r="F90" s="131">
        <v>47376</v>
      </c>
      <c r="G90" s="152">
        <v>3</v>
      </c>
      <c r="H90" s="105">
        <v>60104766.216128826</v>
      </c>
      <c r="I90" s="105">
        <v>55760984.195016012</v>
      </c>
      <c r="J90" s="215">
        <v>0.92772982419575267</v>
      </c>
      <c r="K90" s="105">
        <v>4343782.0211128145</v>
      </c>
    </row>
    <row r="91" spans="1:14" x14ac:dyDescent="0.25">
      <c r="A91" s="20"/>
      <c r="B91" s="30" t="s">
        <v>47</v>
      </c>
      <c r="C91" s="189"/>
      <c r="D91" s="190"/>
      <c r="E91" s="190"/>
      <c r="F91" s="32"/>
      <c r="G91" s="32"/>
      <c r="H91" s="32">
        <v>119148936.17021278</v>
      </c>
      <c r="I91" s="32">
        <v>59094386.962913573</v>
      </c>
      <c r="J91" s="198">
        <v>0.49597074772445315</v>
      </c>
      <c r="K91" s="32">
        <v>60054549.207299195</v>
      </c>
    </row>
    <row r="92" spans="1:14" x14ac:dyDescent="0.25">
      <c r="A92" s="113"/>
      <c r="B92" s="112"/>
      <c r="C92" s="115"/>
      <c r="D92" s="117"/>
      <c r="E92" s="117"/>
      <c r="F92" s="266"/>
      <c r="G92" s="116"/>
      <c r="H92" s="111"/>
      <c r="I92" s="112"/>
      <c r="J92" s="216"/>
      <c r="K92" s="111"/>
    </row>
    <row r="93" spans="1:14" x14ac:dyDescent="0.25">
      <c r="A93" s="267" t="s">
        <v>11</v>
      </c>
      <c r="B93" s="134" t="s">
        <v>77</v>
      </c>
      <c r="C93" s="135">
        <v>44924</v>
      </c>
      <c r="D93" s="136">
        <v>7153</v>
      </c>
      <c r="E93" s="135">
        <v>45184</v>
      </c>
      <c r="F93" s="135">
        <v>47118</v>
      </c>
      <c r="G93" s="153">
        <v>2</v>
      </c>
      <c r="H93" s="137">
        <v>75000000</v>
      </c>
      <c r="I93" s="138">
        <v>0</v>
      </c>
      <c r="J93" s="217">
        <v>0</v>
      </c>
      <c r="K93" s="133">
        <v>75000000</v>
      </c>
    </row>
    <row r="94" spans="1:14" x14ac:dyDescent="0.25">
      <c r="A94" s="139"/>
      <c r="B94" s="30" t="s">
        <v>48</v>
      </c>
      <c r="C94" s="191"/>
      <c r="D94" s="191"/>
      <c r="E94" s="191"/>
      <c r="F94" s="32"/>
      <c r="G94" s="32"/>
      <c r="H94" s="32">
        <v>75000000</v>
      </c>
      <c r="I94" s="32">
        <v>0</v>
      </c>
      <c r="J94" s="198">
        <v>0</v>
      </c>
      <c r="K94" s="32">
        <v>75000000</v>
      </c>
    </row>
    <row r="95" spans="1:14" x14ac:dyDescent="0.25">
      <c r="A95" s="332" t="s">
        <v>11</v>
      </c>
      <c r="B95" s="112"/>
      <c r="C95" s="115"/>
      <c r="D95" s="115"/>
      <c r="E95" s="115"/>
      <c r="F95" s="115"/>
      <c r="G95" s="116"/>
      <c r="H95" s="111"/>
      <c r="I95" s="112"/>
      <c r="J95" s="218"/>
      <c r="K95" s="143"/>
    </row>
    <row r="96" spans="1:14" x14ac:dyDescent="0.25">
      <c r="A96" s="333"/>
      <c r="B96" s="138" t="s">
        <v>50</v>
      </c>
      <c r="C96" s="135">
        <v>44952</v>
      </c>
      <c r="D96" s="136">
        <v>7414</v>
      </c>
      <c r="E96" s="135">
        <v>45649</v>
      </c>
      <c r="F96" s="135">
        <v>47144</v>
      </c>
      <c r="G96" s="153">
        <v>3</v>
      </c>
      <c r="H96" s="137">
        <v>30000000</v>
      </c>
      <c r="I96" s="134">
        <v>21100000</v>
      </c>
      <c r="J96" s="217">
        <v>0.70333333333333337</v>
      </c>
      <c r="K96" s="133">
        <v>8900000</v>
      </c>
    </row>
    <row r="97" spans="1:11" x14ac:dyDescent="0.25">
      <c r="A97" s="334"/>
      <c r="B97" s="30" t="s">
        <v>51</v>
      </c>
      <c r="C97" s="192"/>
      <c r="D97" s="193"/>
      <c r="E97" s="192"/>
      <c r="F97" s="32"/>
      <c r="G97" s="32"/>
      <c r="H97" s="32">
        <v>30000000</v>
      </c>
      <c r="I97" s="32">
        <v>21100000</v>
      </c>
      <c r="J97" s="198">
        <v>0.70333333333333337</v>
      </c>
      <c r="K97" s="32">
        <v>8900000</v>
      </c>
    </row>
    <row r="98" spans="1:11" x14ac:dyDescent="0.25">
      <c r="A98" s="332" t="s">
        <v>59</v>
      </c>
      <c r="B98" s="112"/>
      <c r="C98" s="115"/>
      <c r="D98" s="115"/>
      <c r="E98" s="115"/>
      <c r="F98" s="115"/>
      <c r="G98" s="116"/>
      <c r="H98" s="111"/>
      <c r="I98" s="112"/>
      <c r="J98" s="218"/>
      <c r="K98" s="143"/>
    </row>
    <row r="99" spans="1:11" ht="42" customHeight="1" x14ac:dyDescent="0.25">
      <c r="A99" s="333"/>
      <c r="B99" s="240" t="s">
        <v>78</v>
      </c>
      <c r="C99" s="135">
        <v>45615</v>
      </c>
      <c r="D99" s="136">
        <v>7479</v>
      </c>
      <c r="E99" s="135">
        <v>45807</v>
      </c>
      <c r="F99" s="135">
        <v>46932</v>
      </c>
      <c r="G99" s="153">
        <v>2</v>
      </c>
      <c r="H99" s="137">
        <v>101606009</v>
      </c>
      <c r="I99" s="137">
        <v>65614833.660000004</v>
      </c>
      <c r="J99" s="217">
        <v>0.64577709828165775</v>
      </c>
      <c r="K99" s="137">
        <v>35991175.339999996</v>
      </c>
    </row>
    <row r="100" spans="1:11" x14ac:dyDescent="0.25">
      <c r="A100" s="334"/>
      <c r="B100" s="30" t="s">
        <v>60</v>
      </c>
      <c r="C100" s="192"/>
      <c r="D100" s="193"/>
      <c r="E100" s="192"/>
      <c r="F100" s="32"/>
      <c r="G100" s="32"/>
      <c r="H100" s="32">
        <v>101606009</v>
      </c>
      <c r="I100" s="32">
        <v>65614833.660000004</v>
      </c>
      <c r="J100" s="198">
        <v>0.64577709828165775</v>
      </c>
      <c r="K100" s="32">
        <v>35991175.339999996</v>
      </c>
    </row>
    <row r="101" spans="1:11" x14ac:dyDescent="0.25">
      <c r="A101" s="104"/>
      <c r="B101" s="99"/>
      <c r="C101" s="102"/>
      <c r="D101" s="102"/>
      <c r="E101" s="102"/>
      <c r="F101" s="103"/>
      <c r="G101" s="98"/>
      <c r="H101" s="97"/>
      <c r="I101" s="95"/>
      <c r="J101" s="212"/>
      <c r="K101" s="95"/>
    </row>
    <row r="102" spans="1:11" x14ac:dyDescent="0.25">
      <c r="A102" s="62"/>
      <c r="B102" s="156"/>
      <c r="C102" s="157"/>
      <c r="D102" s="158"/>
      <c r="E102" s="157"/>
      <c r="F102" s="157"/>
      <c r="G102" s="159"/>
      <c r="H102" s="163"/>
      <c r="I102" s="164"/>
      <c r="J102" s="219"/>
      <c r="K102" s="163"/>
    </row>
    <row r="103" spans="1:11" x14ac:dyDescent="0.25">
      <c r="A103" s="259" t="s">
        <v>55</v>
      </c>
      <c r="B103" s="259"/>
      <c r="C103" s="260"/>
      <c r="D103" s="260"/>
      <c r="E103" s="259"/>
      <c r="F103" s="259"/>
      <c r="G103" s="261"/>
      <c r="H103" s="53">
        <v>605754945.17021275</v>
      </c>
      <c r="I103" s="53">
        <v>206941826.23291358</v>
      </c>
      <c r="J103" s="220">
        <v>0.3416263092573919</v>
      </c>
      <c r="K103" s="53">
        <v>398813118.93729919</v>
      </c>
    </row>
    <row r="104" spans="1:11" x14ac:dyDescent="0.25">
      <c r="A104" s="54"/>
      <c r="B104" s="54"/>
      <c r="C104" s="55"/>
      <c r="D104" s="55"/>
      <c r="E104" s="54"/>
      <c r="F104" s="54"/>
      <c r="G104" s="6"/>
      <c r="H104" s="56"/>
      <c r="I104" s="57"/>
      <c r="J104" s="58"/>
      <c r="K104" s="56"/>
    </row>
    <row r="105" spans="1:11" x14ac:dyDescent="0.25">
      <c r="A105" s="268"/>
      <c r="B105" s="268"/>
      <c r="C105" s="269"/>
      <c r="D105" s="269"/>
      <c r="E105" s="268"/>
      <c r="F105" s="268"/>
      <c r="G105" s="270"/>
      <c r="H105" s="271"/>
      <c r="I105" s="272"/>
      <c r="J105" s="273"/>
      <c r="K105" s="271"/>
    </row>
    <row r="106" spans="1:11" x14ac:dyDescent="0.25">
      <c r="A106" s="268"/>
      <c r="B106" s="268"/>
      <c r="C106" s="269"/>
      <c r="D106" s="269"/>
      <c r="E106" s="268"/>
      <c r="F106" s="268"/>
      <c r="G106" s="270"/>
      <c r="H106" s="271"/>
      <c r="I106" s="272"/>
      <c r="J106" s="274"/>
      <c r="K106" s="271"/>
    </row>
    <row r="107" spans="1:11" s="275" customFormat="1" ht="25.5" x14ac:dyDescent="0.25">
      <c r="A107" s="320" t="s">
        <v>1</v>
      </c>
      <c r="B107" s="318" t="s">
        <v>2</v>
      </c>
      <c r="C107" s="320" t="s">
        <v>3</v>
      </c>
      <c r="D107" s="322" t="s">
        <v>4</v>
      </c>
      <c r="E107" s="323"/>
      <c r="F107" s="241" t="s">
        <v>5</v>
      </c>
      <c r="G107" s="324" t="s">
        <v>32</v>
      </c>
      <c r="H107" s="326" t="s">
        <v>33</v>
      </c>
      <c r="I107" s="328" t="s">
        <v>38</v>
      </c>
      <c r="J107" s="329"/>
      <c r="K107" s="326" t="s">
        <v>6</v>
      </c>
    </row>
    <row r="108" spans="1:11" s="275" customFormat="1" x14ac:dyDescent="0.25">
      <c r="A108" s="321" t="s">
        <v>1</v>
      </c>
      <c r="B108" s="331"/>
      <c r="C108" s="321"/>
      <c r="D108" s="245" t="s">
        <v>8</v>
      </c>
      <c r="E108" s="246" t="s">
        <v>9</v>
      </c>
      <c r="F108" s="242" t="s">
        <v>27</v>
      </c>
      <c r="G108" s="325"/>
      <c r="H108" s="327" t="s">
        <v>34</v>
      </c>
      <c r="I108" s="246" t="s">
        <v>7</v>
      </c>
      <c r="J108" s="246" t="s">
        <v>10</v>
      </c>
      <c r="K108" s="327"/>
    </row>
    <row r="109" spans="1:11" s="275" customFormat="1" ht="33" customHeight="1" x14ac:dyDescent="0.25">
      <c r="A109" s="335" t="s">
        <v>52</v>
      </c>
      <c r="B109" s="171" t="s">
        <v>111</v>
      </c>
      <c r="C109" s="135">
        <v>45278</v>
      </c>
      <c r="D109" s="136">
        <v>7412</v>
      </c>
      <c r="E109" s="135">
        <v>45649</v>
      </c>
      <c r="F109" s="276">
        <v>46081</v>
      </c>
      <c r="G109" s="277" t="s">
        <v>61</v>
      </c>
      <c r="H109" s="185">
        <v>414441000</v>
      </c>
      <c r="I109" s="137">
        <v>317186580</v>
      </c>
      <c r="J109" s="217">
        <v>0.76533591029845016</v>
      </c>
      <c r="K109" s="137">
        <v>97254420</v>
      </c>
    </row>
    <row r="110" spans="1:11" x14ac:dyDescent="0.25">
      <c r="A110" s="336"/>
      <c r="B110" s="30" t="s">
        <v>63</v>
      </c>
      <c r="C110" s="192"/>
      <c r="D110" s="192"/>
      <c r="E110" s="192"/>
      <c r="F110" s="32"/>
      <c r="G110" s="32"/>
      <c r="H110" s="32">
        <v>414441000</v>
      </c>
      <c r="I110" s="32">
        <v>317186580</v>
      </c>
      <c r="J110" s="198">
        <v>0.76533591029845016</v>
      </c>
      <c r="K110" s="32">
        <v>97254420</v>
      </c>
    </row>
    <row r="111" spans="1:11" x14ac:dyDescent="0.25">
      <c r="A111" s="337" t="s">
        <v>63</v>
      </c>
      <c r="B111" s="337"/>
      <c r="C111" s="337"/>
      <c r="D111" s="337"/>
      <c r="E111" s="337"/>
      <c r="F111" s="337"/>
      <c r="G111" s="338"/>
      <c r="H111" s="343">
        <v>414441000</v>
      </c>
      <c r="I111" s="343">
        <v>317186580</v>
      </c>
      <c r="J111" s="346">
        <v>0.76533591029845016</v>
      </c>
      <c r="K111" s="347">
        <v>97254420</v>
      </c>
    </row>
    <row r="112" spans="1:11" x14ac:dyDescent="0.25">
      <c r="A112" s="339"/>
      <c r="B112" s="339"/>
      <c r="C112" s="339"/>
      <c r="D112" s="339"/>
      <c r="E112" s="339"/>
      <c r="F112" s="339"/>
      <c r="G112" s="340"/>
      <c r="H112" s="344"/>
      <c r="I112" s="344"/>
      <c r="J112" s="346"/>
      <c r="K112" s="347"/>
    </row>
    <row r="113" spans="1:11" x14ac:dyDescent="0.25">
      <c r="A113" s="341"/>
      <c r="B113" s="341"/>
      <c r="C113" s="341"/>
      <c r="D113" s="341"/>
      <c r="E113" s="341"/>
      <c r="F113" s="341"/>
      <c r="G113" s="342"/>
      <c r="H113" s="345"/>
      <c r="I113" s="345"/>
      <c r="J113" s="346"/>
      <c r="K113" s="347"/>
    </row>
    <row r="114" spans="1:11" x14ac:dyDescent="0.25">
      <c r="A114" s="278"/>
      <c r="B114" s="60"/>
      <c r="C114" s="60"/>
      <c r="D114" s="60"/>
      <c r="E114" s="60"/>
      <c r="F114" s="60"/>
      <c r="G114" s="7"/>
      <c r="H114" s="63"/>
      <c r="I114" s="63"/>
      <c r="J114" s="279"/>
      <c r="K114" s="63"/>
    </row>
    <row r="115" spans="1:11" x14ac:dyDescent="0.25">
      <c r="A115" s="61"/>
      <c r="B115" s="61"/>
      <c r="C115" s="62"/>
      <c r="D115" s="62"/>
      <c r="E115" s="61"/>
      <c r="F115" s="61"/>
      <c r="G115" s="8"/>
      <c r="H115" s="309"/>
      <c r="I115" s="309"/>
      <c r="J115" s="312"/>
      <c r="K115" s="309"/>
    </row>
    <row r="116" spans="1:11" x14ac:dyDescent="0.25">
      <c r="A116" s="259" t="s">
        <v>56</v>
      </c>
      <c r="B116" s="280"/>
      <c r="C116" s="281"/>
      <c r="D116" s="281"/>
      <c r="E116" s="280"/>
      <c r="F116" s="280"/>
      <c r="G116" s="282"/>
      <c r="H116" s="310">
        <v>6251916852.1702127</v>
      </c>
      <c r="I116" s="310">
        <v>3170598750.252913</v>
      </c>
      <c r="J116" s="313">
        <v>0.50714026197458317</v>
      </c>
      <c r="K116" s="310">
        <v>3081318101.9172993</v>
      </c>
    </row>
    <row r="117" spans="1:11" x14ac:dyDescent="0.25">
      <c r="A117" s="54"/>
      <c r="B117" s="54"/>
      <c r="C117" s="55"/>
      <c r="D117" s="55"/>
      <c r="E117" s="54"/>
      <c r="F117" s="54"/>
      <c r="G117" s="6"/>
      <c r="H117" s="311"/>
      <c r="I117" s="311"/>
      <c r="J117" s="314"/>
      <c r="K117" s="311"/>
    </row>
    <row r="118" spans="1:11" x14ac:dyDescent="0.25">
      <c r="A118" s="60"/>
      <c r="B118" s="60"/>
      <c r="C118" s="60"/>
      <c r="D118" s="60"/>
      <c r="E118" s="60"/>
      <c r="F118" s="60"/>
      <c r="G118" s="7"/>
      <c r="H118" s="63"/>
      <c r="I118" s="63"/>
      <c r="J118" s="63"/>
      <c r="K118" s="63"/>
    </row>
    <row r="119" spans="1:11" x14ac:dyDescent="0.25">
      <c r="A119" s="283" t="s">
        <v>112</v>
      </c>
      <c r="B119" s="284"/>
      <c r="C119" s="60"/>
      <c r="D119" s="60"/>
      <c r="E119" s="60"/>
      <c r="F119" s="60"/>
      <c r="G119" s="7"/>
      <c r="H119" s="9"/>
      <c r="I119" s="9"/>
      <c r="J119" s="9"/>
      <c r="K119" s="9"/>
    </row>
    <row r="120" spans="1:11" x14ac:dyDescent="0.25">
      <c r="A120" s="9"/>
      <c r="B120" s="65"/>
      <c r="C120" s="9"/>
      <c r="D120" s="9"/>
      <c r="E120" s="9"/>
      <c r="F120" s="9"/>
      <c r="H120" s="9"/>
      <c r="I120" s="9"/>
      <c r="J120" s="9"/>
      <c r="K120" s="9"/>
    </row>
  </sheetData>
  <mergeCells count="37">
    <mergeCell ref="G107:G108"/>
    <mergeCell ref="H107:H108"/>
    <mergeCell ref="I107:J107"/>
    <mergeCell ref="K107:K108"/>
    <mergeCell ref="K111:K113"/>
    <mergeCell ref="A109:A110"/>
    <mergeCell ref="A111:G113"/>
    <mergeCell ref="H111:H113"/>
    <mergeCell ref="I111:I113"/>
    <mergeCell ref="J111:J113"/>
    <mergeCell ref="D107:E107"/>
    <mergeCell ref="K5:K6"/>
    <mergeCell ref="A79:A80"/>
    <mergeCell ref="B79:B80"/>
    <mergeCell ref="C79:C80"/>
    <mergeCell ref="D79:E79"/>
    <mergeCell ref="F79:F80"/>
    <mergeCell ref="G79:G80"/>
    <mergeCell ref="H79:H80"/>
    <mergeCell ref="I79:J79"/>
    <mergeCell ref="K79:K80"/>
    <mergeCell ref="A95:A97"/>
    <mergeCell ref="A98:A100"/>
    <mergeCell ref="A107:A108"/>
    <mergeCell ref="B107:B108"/>
    <mergeCell ref="C107:C108"/>
    <mergeCell ref="A1:M1"/>
    <mergeCell ref="A2:M2"/>
    <mergeCell ref="A5:A6"/>
    <mergeCell ref="B5:B6"/>
    <mergeCell ref="C5:C6"/>
    <mergeCell ref="D5:E5"/>
    <mergeCell ref="F5:F6"/>
    <mergeCell ref="G5:G6"/>
    <mergeCell ref="H5:H6"/>
    <mergeCell ref="I5:J5"/>
    <mergeCell ref="E3:H3"/>
  </mergeCells>
  <phoneticPr fontId="16" type="noConversion"/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0"/>
  <sheetViews>
    <sheetView showGridLines="0" topLeftCell="A96" zoomScale="80" zoomScaleNormal="80" workbookViewId="0">
      <selection activeCell="J115" sqref="J115:J117"/>
    </sheetView>
  </sheetViews>
  <sheetFormatPr baseColWidth="10" defaultRowHeight="15" x14ac:dyDescent="0.25"/>
  <cols>
    <col min="1" max="1" width="10.7109375" customWidth="1"/>
    <col min="2" max="2" width="45.85546875" customWidth="1"/>
    <col min="3" max="3" width="16.5703125" customWidth="1"/>
    <col min="4" max="5" width="11.42578125" customWidth="1"/>
    <col min="6" max="6" width="14.7109375" customWidth="1"/>
    <col min="7" max="7" width="15.5703125" customWidth="1"/>
    <col min="8" max="9" width="21.42578125" customWidth="1"/>
    <col min="11" max="11" width="19.42578125" customWidth="1"/>
  </cols>
  <sheetData>
    <row r="1" spans="1:13" ht="18.75" x14ac:dyDescent="0.3">
      <c r="A1" s="348" t="s">
        <v>116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</row>
    <row r="2" spans="1:13" ht="18.75" x14ac:dyDescent="0.3">
      <c r="A2" s="317" t="s">
        <v>0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3" spans="1:13" x14ac:dyDescent="0.25">
      <c r="E3" s="330" t="s">
        <v>35</v>
      </c>
      <c r="F3" s="330"/>
      <c r="G3" s="330"/>
      <c r="H3" s="330"/>
    </row>
    <row r="4" spans="1:13" x14ac:dyDescent="0.25">
      <c r="M4" s="144"/>
    </row>
    <row r="5" spans="1:13" ht="22.5" customHeight="1" x14ac:dyDescent="0.25">
      <c r="A5" s="318" t="s">
        <v>1</v>
      </c>
      <c r="B5" s="318" t="s">
        <v>2</v>
      </c>
      <c r="C5" s="349" t="s">
        <v>3</v>
      </c>
      <c r="D5" s="351" t="s">
        <v>4</v>
      </c>
      <c r="E5" s="352"/>
      <c r="F5" s="349" t="s">
        <v>5</v>
      </c>
      <c r="G5" s="353" t="s">
        <v>32</v>
      </c>
      <c r="H5" s="326" t="s">
        <v>33</v>
      </c>
      <c r="I5" s="328" t="s">
        <v>36</v>
      </c>
      <c r="J5" s="329"/>
      <c r="K5" s="355" t="s">
        <v>6</v>
      </c>
      <c r="M5" s="144"/>
    </row>
    <row r="6" spans="1:13" ht="26.25" customHeight="1" x14ac:dyDescent="0.25">
      <c r="A6" s="319" t="s">
        <v>1</v>
      </c>
      <c r="B6" s="319"/>
      <c r="C6" s="350"/>
      <c r="D6" s="11" t="s">
        <v>8</v>
      </c>
      <c r="E6" s="12" t="s">
        <v>9</v>
      </c>
      <c r="F6" s="350"/>
      <c r="G6" s="354"/>
      <c r="H6" s="327"/>
      <c r="I6" s="12" t="s">
        <v>7</v>
      </c>
      <c r="J6" s="12" t="s">
        <v>10</v>
      </c>
      <c r="K6" s="356"/>
      <c r="M6" s="144"/>
    </row>
    <row r="7" spans="1:13" x14ac:dyDescent="0.25">
      <c r="A7" s="226"/>
      <c r="B7" s="227"/>
      <c r="C7" s="228"/>
      <c r="D7" s="229"/>
      <c r="E7" s="230"/>
      <c r="F7" s="228"/>
      <c r="G7" s="231"/>
      <c r="H7" s="232"/>
      <c r="I7" s="233"/>
      <c r="J7" s="233"/>
      <c r="K7" s="234"/>
      <c r="M7" s="144"/>
    </row>
    <row r="8" spans="1:13" s="235" customFormat="1" x14ac:dyDescent="0.25">
      <c r="A8" s="196" t="s">
        <v>81</v>
      </c>
      <c r="B8" s="14" t="s">
        <v>82</v>
      </c>
      <c r="C8" s="19">
        <v>45684</v>
      </c>
      <c r="D8" s="196">
        <v>7502</v>
      </c>
      <c r="E8" s="75">
        <v>45852</v>
      </c>
      <c r="F8" s="21">
        <v>48044</v>
      </c>
      <c r="G8" s="80">
        <v>5</v>
      </c>
      <c r="H8" s="59">
        <v>30000000</v>
      </c>
      <c r="I8" s="59">
        <v>561384</v>
      </c>
      <c r="J8" s="199">
        <v>1.8712800000000002E-2</v>
      </c>
      <c r="K8" s="59">
        <v>29438616</v>
      </c>
    </row>
    <row r="9" spans="1:13" x14ac:dyDescent="0.25">
      <c r="A9" s="196" t="s">
        <v>11</v>
      </c>
      <c r="B9" s="14" t="s">
        <v>87</v>
      </c>
      <c r="C9" s="19">
        <v>43560</v>
      </c>
      <c r="D9" s="196">
        <v>6492</v>
      </c>
      <c r="E9" s="75">
        <v>43832</v>
      </c>
      <c r="F9" s="21">
        <v>47245</v>
      </c>
      <c r="G9" s="80">
        <v>3</v>
      </c>
      <c r="H9" s="59">
        <v>125000000</v>
      </c>
      <c r="I9" s="59">
        <v>72017442.799999997</v>
      </c>
      <c r="J9" s="199">
        <v>0.57613954239999998</v>
      </c>
      <c r="K9" s="59">
        <v>52982557.200000003</v>
      </c>
      <c r="M9" s="170"/>
    </row>
    <row r="10" spans="1:13" x14ac:dyDescent="0.25">
      <c r="A10" s="15" t="s">
        <v>12</v>
      </c>
      <c r="B10" s="16" t="s">
        <v>89</v>
      </c>
      <c r="C10" s="19">
        <v>43224</v>
      </c>
      <c r="D10" s="18">
        <v>6300</v>
      </c>
      <c r="E10" s="75">
        <v>43606</v>
      </c>
      <c r="F10" s="21">
        <v>46532</v>
      </c>
      <c r="G10" s="80">
        <v>1</v>
      </c>
      <c r="H10" s="59">
        <v>15000000</v>
      </c>
      <c r="I10" s="59">
        <v>12879090.949999999</v>
      </c>
      <c r="J10" s="199">
        <v>0.85860606333333334</v>
      </c>
      <c r="K10" s="59">
        <v>2120909.0500000007</v>
      </c>
      <c r="M10" s="170"/>
    </row>
    <row r="11" spans="1:13" x14ac:dyDescent="0.25">
      <c r="A11" s="15" t="s">
        <v>52</v>
      </c>
      <c r="B11" s="16" t="s">
        <v>90</v>
      </c>
      <c r="C11" s="21">
        <v>43560</v>
      </c>
      <c r="D11" s="18">
        <v>6693</v>
      </c>
      <c r="E11" s="75">
        <v>44210</v>
      </c>
      <c r="F11" s="21">
        <v>46771</v>
      </c>
      <c r="G11" s="80">
        <v>2</v>
      </c>
      <c r="H11" s="59">
        <v>25000000</v>
      </c>
      <c r="I11" s="59">
        <v>15253333.59</v>
      </c>
      <c r="J11" s="199">
        <v>0.61013334360000004</v>
      </c>
      <c r="K11" s="59">
        <v>9746666.4100000001</v>
      </c>
      <c r="M11" s="170"/>
    </row>
    <row r="12" spans="1:13" x14ac:dyDescent="0.25">
      <c r="A12" s="15" t="s">
        <v>15</v>
      </c>
      <c r="B12" s="74" t="s">
        <v>30</v>
      </c>
      <c r="C12" s="19">
        <v>42557</v>
      </c>
      <c r="D12" s="18">
        <v>6022</v>
      </c>
      <c r="E12" s="75">
        <v>43105</v>
      </c>
      <c r="F12" s="21">
        <v>46039</v>
      </c>
      <c r="G12" s="80">
        <v>0</v>
      </c>
      <c r="H12" s="59">
        <v>62000000</v>
      </c>
      <c r="I12" s="59">
        <v>59915782.920000002</v>
      </c>
      <c r="J12" s="199">
        <v>0.96638359548387098</v>
      </c>
      <c r="K12" s="59">
        <v>2084217.0799999982</v>
      </c>
      <c r="M12" s="170"/>
    </row>
    <row r="13" spans="1:13" x14ac:dyDescent="0.25">
      <c r="A13" s="15" t="s">
        <v>15</v>
      </c>
      <c r="B13" s="120" t="s">
        <v>91</v>
      </c>
      <c r="C13" s="21">
        <v>43224</v>
      </c>
      <c r="D13" s="18">
        <v>6151</v>
      </c>
      <c r="E13" s="75">
        <v>43361</v>
      </c>
      <c r="F13" s="21">
        <v>46650</v>
      </c>
      <c r="G13" s="80">
        <v>1</v>
      </c>
      <c r="H13" s="59">
        <v>160000000</v>
      </c>
      <c r="I13" s="59">
        <v>156551580.07000002</v>
      </c>
      <c r="J13" s="199">
        <v>0.97844737543750016</v>
      </c>
      <c r="K13" s="59">
        <v>3448419.9299999774</v>
      </c>
      <c r="M13" s="170"/>
    </row>
    <row r="14" spans="1:13" x14ac:dyDescent="0.25">
      <c r="A14" s="15" t="s">
        <v>15</v>
      </c>
      <c r="B14" s="117" t="s">
        <v>92</v>
      </c>
      <c r="C14" s="21">
        <v>42924</v>
      </c>
      <c r="D14" s="18">
        <v>6236</v>
      </c>
      <c r="E14" s="75">
        <v>43427</v>
      </c>
      <c r="F14" s="21">
        <v>46721</v>
      </c>
      <c r="G14" s="80">
        <v>1</v>
      </c>
      <c r="H14" s="22">
        <v>90000000</v>
      </c>
      <c r="I14" s="22">
        <v>77349363.039999992</v>
      </c>
      <c r="J14" s="199">
        <v>0.85943736711111107</v>
      </c>
      <c r="K14" s="22">
        <v>12650636.960000008</v>
      </c>
      <c r="M14" s="170"/>
    </row>
    <row r="15" spans="1:13" x14ac:dyDescent="0.25">
      <c r="A15" s="15" t="s">
        <v>15</v>
      </c>
      <c r="B15" s="117" t="s">
        <v>37</v>
      </c>
      <c r="C15" s="21">
        <v>43560</v>
      </c>
      <c r="D15" s="18">
        <v>6424</v>
      </c>
      <c r="E15" s="75">
        <v>43786</v>
      </c>
      <c r="F15" s="21">
        <v>46704</v>
      </c>
      <c r="G15" s="80">
        <v>1</v>
      </c>
      <c r="H15" s="22">
        <v>100000000</v>
      </c>
      <c r="I15" s="22">
        <v>30793472.09</v>
      </c>
      <c r="J15" s="199">
        <v>0.30793472090000001</v>
      </c>
      <c r="K15" s="22">
        <v>69206527.909999996</v>
      </c>
      <c r="M15" s="170"/>
    </row>
    <row r="16" spans="1:13" x14ac:dyDescent="0.25">
      <c r="A16" s="15" t="s">
        <v>39</v>
      </c>
      <c r="B16" s="121" t="s">
        <v>88</v>
      </c>
      <c r="C16" s="21">
        <v>43413</v>
      </c>
      <c r="D16" s="18">
        <v>6521</v>
      </c>
      <c r="E16" s="75">
        <v>43916</v>
      </c>
      <c r="F16" s="21">
        <v>46292</v>
      </c>
      <c r="G16" s="80" t="s">
        <v>58</v>
      </c>
      <c r="H16" s="22">
        <v>15000000</v>
      </c>
      <c r="I16" s="22">
        <v>9600759.8300000001</v>
      </c>
      <c r="J16" s="199">
        <v>0.64005065533333338</v>
      </c>
      <c r="K16" s="22">
        <v>5399240.1699999999</v>
      </c>
      <c r="M16" s="170"/>
    </row>
    <row r="17" spans="1:13" x14ac:dyDescent="0.25">
      <c r="A17" s="15" t="s">
        <v>17</v>
      </c>
      <c r="B17" s="117" t="s">
        <v>64</v>
      </c>
      <c r="C17" s="21">
        <v>42934</v>
      </c>
      <c r="D17" s="18">
        <v>6144</v>
      </c>
      <c r="E17" s="75">
        <v>43335</v>
      </c>
      <c r="F17" s="21">
        <v>46263</v>
      </c>
      <c r="G17" s="80" t="s">
        <v>113</v>
      </c>
      <c r="H17" s="22">
        <v>40000000</v>
      </c>
      <c r="I17" s="22">
        <v>37000000</v>
      </c>
      <c r="J17" s="199">
        <v>0.92500000000000004</v>
      </c>
      <c r="K17" s="22">
        <v>3000000</v>
      </c>
      <c r="M17" s="170"/>
    </row>
    <row r="18" spans="1:13" x14ac:dyDescent="0.25">
      <c r="A18" s="15" t="s">
        <v>18</v>
      </c>
      <c r="B18" s="16" t="s">
        <v>93</v>
      </c>
      <c r="C18" s="19">
        <v>43440</v>
      </c>
      <c r="D18" s="27">
        <v>6298</v>
      </c>
      <c r="E18" s="76">
        <v>43591</v>
      </c>
      <c r="F18" s="41">
        <v>46881</v>
      </c>
      <c r="G18" s="80">
        <v>2</v>
      </c>
      <c r="H18" s="59">
        <v>130000000</v>
      </c>
      <c r="I18" s="59">
        <v>51903744.440000005</v>
      </c>
      <c r="J18" s="199">
        <v>0.39925957261538464</v>
      </c>
      <c r="K18" s="59">
        <v>78096255.560000002</v>
      </c>
      <c r="M18" s="170"/>
    </row>
    <row r="19" spans="1:13" x14ac:dyDescent="0.25">
      <c r="A19" s="15" t="s">
        <v>43</v>
      </c>
      <c r="B19" s="16" t="s">
        <v>94</v>
      </c>
      <c r="C19" s="19">
        <v>42310</v>
      </c>
      <c r="D19" s="27">
        <v>5665</v>
      </c>
      <c r="E19" s="76">
        <v>42657</v>
      </c>
      <c r="F19" s="41">
        <v>46073</v>
      </c>
      <c r="G19" s="80">
        <v>0</v>
      </c>
      <c r="H19" s="59">
        <v>30000000</v>
      </c>
      <c r="I19" s="59">
        <v>29980589.890000001</v>
      </c>
      <c r="J19" s="199">
        <v>0.99870599266666671</v>
      </c>
      <c r="K19" s="59">
        <v>19410.11</v>
      </c>
      <c r="M19" s="170"/>
    </row>
    <row r="20" spans="1:13" x14ac:dyDescent="0.25">
      <c r="A20" s="15" t="s">
        <v>40</v>
      </c>
      <c r="B20" s="16" t="s">
        <v>95</v>
      </c>
      <c r="C20" s="19">
        <v>44427</v>
      </c>
      <c r="D20" s="27">
        <v>6880</v>
      </c>
      <c r="E20" s="76">
        <v>44550</v>
      </c>
      <c r="F20" s="41">
        <v>46377</v>
      </c>
      <c r="G20" s="80" t="s">
        <v>114</v>
      </c>
      <c r="H20" s="59">
        <v>43000000</v>
      </c>
      <c r="I20" s="59">
        <v>38909056.350000001</v>
      </c>
      <c r="J20" s="199">
        <v>0.90486177558139536</v>
      </c>
      <c r="K20" s="59">
        <v>4090943.6499999985</v>
      </c>
      <c r="M20" s="170"/>
    </row>
    <row r="21" spans="1:13" x14ac:dyDescent="0.25">
      <c r="A21" s="15" t="s">
        <v>15</v>
      </c>
      <c r="B21" s="16" t="s">
        <v>96</v>
      </c>
      <c r="C21" s="19">
        <v>43962</v>
      </c>
      <c r="D21" s="27">
        <v>6683</v>
      </c>
      <c r="E21" s="76">
        <v>44188</v>
      </c>
      <c r="F21" s="41">
        <v>46745</v>
      </c>
      <c r="G21" s="80">
        <v>1</v>
      </c>
      <c r="H21" s="59">
        <v>235000000</v>
      </c>
      <c r="I21" s="59">
        <v>210049828.25000003</v>
      </c>
      <c r="J21" s="199">
        <v>0.89382905638297883</v>
      </c>
      <c r="K21" s="59">
        <v>24950171.74999997</v>
      </c>
      <c r="M21" s="170"/>
    </row>
    <row r="22" spans="1:13" x14ac:dyDescent="0.25">
      <c r="A22" s="15" t="s">
        <v>15</v>
      </c>
      <c r="B22" s="16" t="s">
        <v>97</v>
      </c>
      <c r="C22" s="19">
        <v>44636</v>
      </c>
      <c r="D22" s="27">
        <v>6972</v>
      </c>
      <c r="E22" s="76">
        <v>44813</v>
      </c>
      <c r="F22" s="41">
        <v>47374</v>
      </c>
      <c r="G22" s="80">
        <v>3</v>
      </c>
      <c r="H22" s="59">
        <v>215000000</v>
      </c>
      <c r="I22" s="59">
        <v>122632657.39</v>
      </c>
      <c r="J22" s="199">
        <v>0.57038445297674423</v>
      </c>
      <c r="K22" s="59">
        <v>92367342.609999999</v>
      </c>
      <c r="M22" s="170"/>
    </row>
    <row r="23" spans="1:13" x14ac:dyDescent="0.25">
      <c r="A23" s="15" t="s">
        <v>14</v>
      </c>
      <c r="B23" s="16" t="s">
        <v>98</v>
      </c>
      <c r="C23" s="19">
        <v>43517</v>
      </c>
      <c r="D23" s="27">
        <v>6976</v>
      </c>
      <c r="E23" s="82">
        <v>44813</v>
      </c>
      <c r="F23" s="41">
        <v>46643</v>
      </c>
      <c r="G23" s="80">
        <v>1</v>
      </c>
      <c r="H23" s="59">
        <v>20000000</v>
      </c>
      <c r="I23" s="59">
        <v>2000000</v>
      </c>
      <c r="J23" s="199">
        <v>0.1</v>
      </c>
      <c r="K23" s="59">
        <v>18000000</v>
      </c>
      <c r="M23" s="170"/>
    </row>
    <row r="24" spans="1:13" x14ac:dyDescent="0.25">
      <c r="A24" s="15" t="s">
        <v>44</v>
      </c>
      <c r="B24" s="81" t="s">
        <v>41</v>
      </c>
      <c r="C24" s="19">
        <v>44005</v>
      </c>
      <c r="D24" s="27">
        <v>6904</v>
      </c>
      <c r="E24" s="82">
        <v>44680</v>
      </c>
      <c r="F24" s="41">
        <v>46876</v>
      </c>
      <c r="G24" s="80">
        <v>2</v>
      </c>
      <c r="H24" s="59">
        <v>20000000</v>
      </c>
      <c r="I24" s="83">
        <v>5020640</v>
      </c>
      <c r="J24" s="199">
        <v>0.25103199999999998</v>
      </c>
      <c r="K24" s="83">
        <v>14979360</v>
      </c>
      <c r="M24" s="170"/>
    </row>
    <row r="25" spans="1:13" x14ac:dyDescent="0.25">
      <c r="A25" s="15" t="s">
        <v>52</v>
      </c>
      <c r="B25" s="81" t="s">
        <v>45</v>
      </c>
      <c r="C25" s="19">
        <v>43998</v>
      </c>
      <c r="D25" s="27">
        <v>7025</v>
      </c>
      <c r="E25" s="82">
        <v>44867</v>
      </c>
      <c r="F25" s="41">
        <v>47080</v>
      </c>
      <c r="G25" s="80">
        <v>2</v>
      </c>
      <c r="H25" s="26">
        <v>30000000</v>
      </c>
      <c r="I25" s="26">
        <v>13975310.129999999</v>
      </c>
      <c r="J25" s="199">
        <v>0.46584367099999996</v>
      </c>
      <c r="K25" s="26">
        <v>16024689.870000001</v>
      </c>
      <c r="M25" s="170"/>
    </row>
    <row r="26" spans="1:13" x14ac:dyDescent="0.25">
      <c r="A26" s="15" t="s">
        <v>15</v>
      </c>
      <c r="B26" s="81" t="s">
        <v>65</v>
      </c>
      <c r="C26" s="19">
        <v>44069</v>
      </c>
      <c r="D26" s="27">
        <v>7088</v>
      </c>
      <c r="E26" s="82">
        <v>45057</v>
      </c>
      <c r="F26" s="41">
        <v>47250</v>
      </c>
      <c r="G26" s="80">
        <v>3</v>
      </c>
      <c r="H26" s="26">
        <v>115000000</v>
      </c>
      <c r="I26" s="26">
        <v>5075752</v>
      </c>
      <c r="J26" s="199">
        <v>4.4136973913043477E-2</v>
      </c>
      <c r="K26" s="26">
        <v>109924248</v>
      </c>
      <c r="M26" s="170"/>
    </row>
    <row r="27" spans="1:13" x14ac:dyDescent="0.25">
      <c r="A27" s="15" t="s">
        <v>16</v>
      </c>
      <c r="B27" s="81" t="s">
        <v>99</v>
      </c>
      <c r="C27" s="84">
        <v>43906</v>
      </c>
      <c r="D27" s="85">
        <v>7077</v>
      </c>
      <c r="E27" s="76">
        <v>45040</v>
      </c>
      <c r="F27" s="41">
        <v>47232</v>
      </c>
      <c r="G27" s="80">
        <v>3</v>
      </c>
      <c r="H27" s="26">
        <v>45000000</v>
      </c>
      <c r="I27" s="26">
        <v>4465753.7699999996</v>
      </c>
      <c r="J27" s="199">
        <v>9.9238972666666661E-2</v>
      </c>
      <c r="K27" s="26">
        <v>40534246.230000004</v>
      </c>
    </row>
    <row r="28" spans="1:13" x14ac:dyDescent="0.25">
      <c r="A28" s="15" t="s">
        <v>15</v>
      </c>
      <c r="B28" s="74" t="s">
        <v>66</v>
      </c>
      <c r="C28" s="19">
        <v>44685</v>
      </c>
      <c r="D28" s="27">
        <v>7074</v>
      </c>
      <c r="E28" s="82">
        <v>45040</v>
      </c>
      <c r="F28" s="41">
        <v>47233</v>
      </c>
      <c r="G28" s="80">
        <v>3</v>
      </c>
      <c r="H28" s="26">
        <v>105000000</v>
      </c>
      <c r="I28" s="26">
        <v>3093681</v>
      </c>
      <c r="J28" s="199">
        <v>2.946362857142857E-2</v>
      </c>
      <c r="K28" s="26">
        <v>101906319</v>
      </c>
    </row>
    <row r="29" spans="1:13" s="175" customFormat="1" ht="18" customHeight="1" x14ac:dyDescent="0.25">
      <c r="A29" s="15" t="s">
        <v>14</v>
      </c>
      <c r="B29" s="81" t="s">
        <v>100</v>
      </c>
      <c r="C29" s="19">
        <v>43921</v>
      </c>
      <c r="D29" s="27">
        <v>7112</v>
      </c>
      <c r="E29" s="82">
        <v>45103</v>
      </c>
      <c r="F29" s="41">
        <v>46930</v>
      </c>
      <c r="G29" s="80">
        <v>2</v>
      </c>
      <c r="H29" s="26">
        <v>30000000</v>
      </c>
      <c r="I29" s="26">
        <v>18490811</v>
      </c>
      <c r="J29" s="199">
        <v>0.61636036666666671</v>
      </c>
      <c r="K29" s="26">
        <v>11509189</v>
      </c>
    </row>
    <row r="30" spans="1:13" ht="18" customHeight="1" x14ac:dyDescent="0.25">
      <c r="A30" s="15" t="s">
        <v>11</v>
      </c>
      <c r="B30" s="195" t="s">
        <v>101</v>
      </c>
      <c r="C30" s="19">
        <v>44426</v>
      </c>
      <c r="D30" s="27">
        <v>7147</v>
      </c>
      <c r="E30" s="82">
        <v>45184</v>
      </c>
      <c r="F30" s="41">
        <v>47376</v>
      </c>
      <c r="G30" s="80">
        <v>3</v>
      </c>
      <c r="H30" s="26">
        <v>70000000</v>
      </c>
      <c r="I30" s="26">
        <v>63674985.799999997</v>
      </c>
      <c r="J30" s="199">
        <v>0.90964265428571423</v>
      </c>
      <c r="K30" s="26">
        <v>6325014.200000003</v>
      </c>
    </row>
    <row r="31" spans="1:13" ht="13.5" customHeight="1" x14ac:dyDescent="0.25">
      <c r="A31" s="15" t="s">
        <v>13</v>
      </c>
      <c r="B31" s="195" t="s">
        <v>29</v>
      </c>
      <c r="C31" s="223">
        <v>42934</v>
      </c>
      <c r="D31" s="224">
        <v>6218</v>
      </c>
      <c r="E31" s="75">
        <v>43423</v>
      </c>
      <c r="F31" s="41">
        <v>46165</v>
      </c>
      <c r="G31" s="80" t="s">
        <v>115</v>
      </c>
      <c r="H31" s="26">
        <v>10000000</v>
      </c>
      <c r="I31" s="26">
        <v>10000000</v>
      </c>
      <c r="J31" s="225">
        <v>1</v>
      </c>
      <c r="K31" s="26">
        <v>0</v>
      </c>
    </row>
    <row r="32" spans="1:13" x14ac:dyDescent="0.25">
      <c r="A32" s="142" t="s">
        <v>79</v>
      </c>
      <c r="B32" s="74" t="s">
        <v>49</v>
      </c>
      <c r="C32" s="84">
        <v>45397</v>
      </c>
      <c r="D32" s="85">
        <v>7403</v>
      </c>
      <c r="E32" s="76">
        <v>45645</v>
      </c>
      <c r="F32" s="41">
        <v>47588</v>
      </c>
      <c r="G32" s="80">
        <v>4</v>
      </c>
      <c r="H32" s="26">
        <v>60000000</v>
      </c>
      <c r="I32" s="26">
        <v>7300000</v>
      </c>
      <c r="J32" s="199">
        <v>0.12166666666666667</v>
      </c>
      <c r="K32" s="26">
        <v>52700000</v>
      </c>
    </row>
    <row r="33" spans="1:14" x14ac:dyDescent="0.25">
      <c r="A33" s="15" t="s">
        <v>11</v>
      </c>
      <c r="B33" s="106" t="s">
        <v>50</v>
      </c>
      <c r="C33" s="19">
        <v>44952</v>
      </c>
      <c r="D33" s="27">
        <v>7414</v>
      </c>
      <c r="E33" s="82">
        <v>45649</v>
      </c>
      <c r="F33" s="41">
        <v>47144</v>
      </c>
      <c r="G33" s="80">
        <v>3</v>
      </c>
      <c r="H33" s="26">
        <v>260000000</v>
      </c>
      <c r="I33" s="26">
        <v>35000000</v>
      </c>
      <c r="J33" s="199">
        <v>0.13461538461538461</v>
      </c>
      <c r="K33" s="26">
        <v>225000000</v>
      </c>
    </row>
    <row r="34" spans="1:14" x14ac:dyDescent="0.25">
      <c r="A34" s="29"/>
      <c r="B34" s="30" t="s">
        <v>19</v>
      </c>
      <c r="C34" s="86"/>
      <c r="D34" s="31"/>
      <c r="E34" s="31"/>
      <c r="F34" s="31"/>
      <c r="G34" s="87"/>
      <c r="H34" s="119">
        <v>2080000000</v>
      </c>
      <c r="I34" s="119">
        <f>+SUM(I8:I33)</f>
        <v>1093495019.3099999</v>
      </c>
      <c r="J34" s="285">
        <f>+I34/H34</f>
        <v>0.52571875928365386</v>
      </c>
      <c r="K34" s="119">
        <f>+SUM(K8:K33)</f>
        <v>986504980.69000006</v>
      </c>
    </row>
    <row r="35" spans="1:14" x14ac:dyDescent="0.25">
      <c r="A35" s="20"/>
      <c r="B35" s="145"/>
      <c r="C35" s="36"/>
      <c r="D35" s="34"/>
      <c r="E35" s="34"/>
      <c r="F35" s="34"/>
      <c r="G35" s="2"/>
      <c r="H35" s="35"/>
      <c r="I35" s="34"/>
      <c r="J35" s="200"/>
      <c r="K35" s="36"/>
      <c r="M35" s="144"/>
    </row>
    <row r="36" spans="1:14" x14ac:dyDescent="0.25">
      <c r="A36" s="122" t="s">
        <v>12</v>
      </c>
      <c r="B36" s="123" t="s">
        <v>68</v>
      </c>
      <c r="C36" s="124">
        <v>43935</v>
      </c>
      <c r="D36" s="27">
        <v>6524</v>
      </c>
      <c r="E36" s="124">
        <v>43916</v>
      </c>
      <c r="F36" s="154">
        <v>46752</v>
      </c>
      <c r="G36" s="125">
        <v>1</v>
      </c>
      <c r="H36" s="26">
        <v>90000000</v>
      </c>
      <c r="I36" s="236">
        <v>65230522.390000008</v>
      </c>
      <c r="J36" s="201">
        <v>0.72478358211111116</v>
      </c>
      <c r="K36" s="126">
        <v>24769477.609999992</v>
      </c>
    </row>
    <row r="37" spans="1:14" x14ac:dyDescent="0.25">
      <c r="A37" s="37" t="s">
        <v>16</v>
      </c>
      <c r="B37" s="38" t="s">
        <v>69</v>
      </c>
      <c r="C37" s="39">
        <v>43619</v>
      </c>
      <c r="D37" s="85">
        <v>6523</v>
      </c>
      <c r="E37" s="39">
        <v>43916</v>
      </c>
      <c r="F37" s="71">
        <v>46203</v>
      </c>
      <c r="G37" s="125" t="s">
        <v>46</v>
      </c>
      <c r="H37" s="26">
        <v>115000000</v>
      </c>
      <c r="I37" s="236">
        <v>88570110.440000013</v>
      </c>
      <c r="J37" s="199">
        <v>0.77017487339130442</v>
      </c>
      <c r="K37" s="40">
        <v>26429889.559999987</v>
      </c>
    </row>
    <row r="38" spans="1:14" ht="18.75" customHeight="1" x14ac:dyDescent="0.25">
      <c r="A38" s="37" t="s">
        <v>15</v>
      </c>
      <c r="B38" s="38" t="s">
        <v>70</v>
      </c>
      <c r="C38" s="39">
        <v>42626</v>
      </c>
      <c r="D38" s="27">
        <v>6025</v>
      </c>
      <c r="E38" s="39">
        <v>43105</v>
      </c>
      <c r="F38" s="39">
        <v>46188</v>
      </c>
      <c r="G38" s="125" t="s">
        <v>46</v>
      </c>
      <c r="H38" s="26">
        <v>100000000</v>
      </c>
      <c r="I38" s="236">
        <v>91330109.299999997</v>
      </c>
      <c r="J38" s="199">
        <v>0.91330109299999995</v>
      </c>
      <c r="K38" s="40">
        <v>8669890.700000003</v>
      </c>
    </row>
    <row r="39" spans="1:14" x14ac:dyDescent="0.25">
      <c r="A39" s="37" t="s">
        <v>15</v>
      </c>
      <c r="B39" s="38" t="s">
        <v>71</v>
      </c>
      <c r="C39" s="39">
        <v>44985</v>
      </c>
      <c r="D39" s="85">
        <v>7201</v>
      </c>
      <c r="E39" s="39">
        <v>45254</v>
      </c>
      <c r="F39" s="39">
        <v>47116</v>
      </c>
      <c r="G39" s="125">
        <v>2</v>
      </c>
      <c r="H39" s="26">
        <v>105000000</v>
      </c>
      <c r="I39" s="236">
        <v>12117921.25</v>
      </c>
      <c r="J39" s="199">
        <v>0.11540877380952382</v>
      </c>
      <c r="K39" s="40">
        <v>92882078.75</v>
      </c>
    </row>
    <row r="40" spans="1:14" ht="17.25" customHeight="1" x14ac:dyDescent="0.25">
      <c r="A40" s="37" t="s">
        <v>62</v>
      </c>
      <c r="B40" s="38" t="s">
        <v>72</v>
      </c>
      <c r="C40" s="39">
        <v>45511</v>
      </c>
      <c r="D40" s="27">
        <v>7433</v>
      </c>
      <c r="E40" s="39">
        <v>45664</v>
      </c>
      <c r="F40" s="39">
        <v>47118</v>
      </c>
      <c r="G40" s="125">
        <v>2</v>
      </c>
      <c r="H40" s="26">
        <v>125300000</v>
      </c>
      <c r="I40" s="237">
        <v>3393137.7199999997</v>
      </c>
      <c r="J40" s="199">
        <v>2.7080109497206701E-2</v>
      </c>
      <c r="K40" s="40">
        <v>121906862.28</v>
      </c>
    </row>
    <row r="41" spans="1:14" x14ac:dyDescent="0.25">
      <c r="A41" s="29"/>
      <c r="B41" s="30" t="s">
        <v>20</v>
      </c>
      <c r="C41" s="86"/>
      <c r="D41" s="31"/>
      <c r="E41" s="31"/>
      <c r="F41" s="31"/>
      <c r="G41" s="87"/>
      <c r="H41" s="32">
        <v>535300000</v>
      </c>
      <c r="I41" s="32">
        <v>260641801.09999999</v>
      </c>
      <c r="J41" s="198">
        <v>0.48690790416588825</v>
      </c>
      <c r="K41" s="32">
        <v>274658198.89999998</v>
      </c>
      <c r="M41" s="144"/>
    </row>
    <row r="42" spans="1:14" x14ac:dyDescent="0.25">
      <c r="A42" s="20"/>
      <c r="B42" s="34"/>
      <c r="C42" s="34"/>
      <c r="D42" s="34"/>
      <c r="E42" s="34"/>
      <c r="F42" s="34"/>
      <c r="G42" s="2"/>
      <c r="H42" s="34"/>
      <c r="I42" s="34"/>
      <c r="J42" s="200"/>
      <c r="K42" s="36"/>
      <c r="M42" s="144"/>
      <c r="N42" s="144"/>
    </row>
    <row r="43" spans="1:14" x14ac:dyDescent="0.25">
      <c r="A43" s="142" t="s">
        <v>15</v>
      </c>
      <c r="B43" s="147" t="s">
        <v>102</v>
      </c>
      <c r="C43" s="41">
        <v>45802</v>
      </c>
      <c r="D43" s="24">
        <v>7586</v>
      </c>
      <c r="E43" s="41">
        <v>45973</v>
      </c>
      <c r="F43" s="91">
        <v>48165</v>
      </c>
      <c r="G43" s="77">
        <v>5</v>
      </c>
      <c r="H43" s="26">
        <v>74200000</v>
      </c>
      <c r="I43" s="26">
        <v>0</v>
      </c>
      <c r="J43" s="202">
        <v>0</v>
      </c>
      <c r="K43" s="23">
        <v>74200000</v>
      </c>
    </row>
    <row r="44" spans="1:14" x14ac:dyDescent="0.25">
      <c r="A44" s="142" t="s">
        <v>11</v>
      </c>
      <c r="B44" s="147" t="s">
        <v>24</v>
      </c>
      <c r="C44" s="41">
        <v>43095</v>
      </c>
      <c r="D44" s="24">
        <v>6143</v>
      </c>
      <c r="E44" s="41">
        <v>43319</v>
      </c>
      <c r="F44" s="91">
        <v>46368</v>
      </c>
      <c r="G44" s="77" t="s">
        <v>114</v>
      </c>
      <c r="H44" s="26">
        <v>150000000</v>
      </c>
      <c r="I44" s="26">
        <v>146771402.61000001</v>
      </c>
      <c r="J44" s="202">
        <v>0.97847601740000012</v>
      </c>
      <c r="K44" s="23">
        <v>3228597.3899999857</v>
      </c>
    </row>
    <row r="45" spans="1:14" s="175" customFormat="1" x14ac:dyDescent="0.25">
      <c r="A45" s="142" t="s">
        <v>11</v>
      </c>
      <c r="B45" s="148" t="s">
        <v>103</v>
      </c>
      <c r="C45" s="41">
        <v>43404</v>
      </c>
      <c r="D45" s="24">
        <v>6347</v>
      </c>
      <c r="E45" s="41">
        <v>43665</v>
      </c>
      <c r="F45" s="91">
        <v>46045</v>
      </c>
      <c r="G45" s="77">
        <v>0</v>
      </c>
      <c r="H45" s="26">
        <v>170000000</v>
      </c>
      <c r="I45" s="26">
        <v>161465758.61000001</v>
      </c>
      <c r="J45" s="202">
        <v>0.94979858005882356</v>
      </c>
      <c r="K45" s="23">
        <v>8534241.3899999857</v>
      </c>
    </row>
    <row r="46" spans="1:14" x14ac:dyDescent="0.25">
      <c r="A46" s="142" t="s">
        <v>15</v>
      </c>
      <c r="B46" s="147" t="s">
        <v>104</v>
      </c>
      <c r="C46" s="41">
        <v>42965</v>
      </c>
      <c r="D46" s="24">
        <v>6235</v>
      </c>
      <c r="E46" s="41">
        <v>43427</v>
      </c>
      <c r="F46" s="91">
        <v>45990</v>
      </c>
      <c r="G46" s="77">
        <v>0</v>
      </c>
      <c r="H46" s="26">
        <v>100000000</v>
      </c>
      <c r="I46" s="26">
        <v>89906328.039999992</v>
      </c>
      <c r="J46" s="202">
        <v>0.89906328039999994</v>
      </c>
      <c r="K46" s="23">
        <v>10093671.960000008</v>
      </c>
    </row>
    <row r="47" spans="1:14" x14ac:dyDescent="0.25">
      <c r="A47" s="142" t="s">
        <v>15</v>
      </c>
      <c r="B47" s="147" t="s">
        <v>105</v>
      </c>
      <c r="C47" s="41">
        <v>41733</v>
      </c>
      <c r="D47" s="24">
        <v>5301</v>
      </c>
      <c r="E47" s="41">
        <v>41941</v>
      </c>
      <c r="F47" s="91">
        <v>45838</v>
      </c>
      <c r="G47" s="77">
        <v>0</v>
      </c>
      <c r="H47" s="26">
        <v>222076000</v>
      </c>
      <c r="I47" s="26">
        <v>206946285.25999999</v>
      </c>
      <c r="J47" s="202">
        <v>0.93187145508744751</v>
      </c>
      <c r="K47" s="23">
        <v>15129714.74000001</v>
      </c>
    </row>
    <row r="48" spans="1:14" x14ac:dyDescent="0.25">
      <c r="A48" s="142" t="s">
        <v>15</v>
      </c>
      <c r="B48" s="147" t="s">
        <v>31</v>
      </c>
      <c r="C48" s="41">
        <v>42641</v>
      </c>
      <c r="D48" s="28">
        <v>6024</v>
      </c>
      <c r="E48" s="41">
        <v>43104</v>
      </c>
      <c r="F48" s="91">
        <v>46403</v>
      </c>
      <c r="G48" s="77">
        <v>1</v>
      </c>
      <c r="H48" s="26">
        <v>100000000</v>
      </c>
      <c r="I48" s="26">
        <v>96651605.020000011</v>
      </c>
      <c r="J48" s="202">
        <v>0.96651605020000009</v>
      </c>
      <c r="K48" s="23">
        <v>3348394.9799999893</v>
      </c>
    </row>
    <row r="49" spans="1:13" x14ac:dyDescent="0.25">
      <c r="A49" s="142" t="s">
        <v>15</v>
      </c>
      <c r="B49" s="147" t="s">
        <v>106</v>
      </c>
      <c r="C49" s="41">
        <v>44067</v>
      </c>
      <c r="D49" s="28">
        <v>6684</v>
      </c>
      <c r="E49" s="41">
        <v>44188</v>
      </c>
      <c r="F49" s="91">
        <v>46015</v>
      </c>
      <c r="G49" s="77">
        <v>0</v>
      </c>
      <c r="H49" s="26">
        <v>212000000</v>
      </c>
      <c r="I49" s="26">
        <v>133507856.93000001</v>
      </c>
      <c r="J49" s="202">
        <v>0.62975404212264152</v>
      </c>
      <c r="K49" s="72">
        <v>78492143.069999993</v>
      </c>
    </row>
    <row r="50" spans="1:13" x14ac:dyDescent="0.25">
      <c r="A50" s="142" t="s">
        <v>11</v>
      </c>
      <c r="B50" s="147" t="s">
        <v>107</v>
      </c>
      <c r="C50" s="42">
        <v>44144</v>
      </c>
      <c r="D50" s="17">
        <v>6876</v>
      </c>
      <c r="E50" s="42">
        <v>44546</v>
      </c>
      <c r="F50" s="91">
        <v>46372</v>
      </c>
      <c r="G50" s="77" t="s">
        <v>114</v>
      </c>
      <c r="H50" s="43">
        <v>250000000</v>
      </c>
      <c r="I50" s="43">
        <v>121931179.84999999</v>
      </c>
      <c r="J50" s="197">
        <v>0.48772471939999995</v>
      </c>
      <c r="K50" s="23">
        <v>128068820.15000001</v>
      </c>
    </row>
    <row r="51" spans="1:13" x14ac:dyDescent="0.25">
      <c r="A51" s="142" t="s">
        <v>15</v>
      </c>
      <c r="B51" s="147" t="s">
        <v>42</v>
      </c>
      <c r="C51" s="42">
        <v>43893</v>
      </c>
      <c r="D51" s="17">
        <v>6897</v>
      </c>
      <c r="E51" s="42">
        <v>44652</v>
      </c>
      <c r="F51" s="91">
        <v>46815</v>
      </c>
      <c r="G51" s="77">
        <v>2</v>
      </c>
      <c r="H51" s="43">
        <v>100000000</v>
      </c>
      <c r="I51" s="43">
        <v>32170693.300000001</v>
      </c>
      <c r="J51" s="197">
        <v>0.32170693300000003</v>
      </c>
      <c r="K51" s="23">
        <v>67829306.700000003</v>
      </c>
    </row>
    <row r="52" spans="1:13" x14ac:dyDescent="0.25">
      <c r="A52" s="149" t="s">
        <v>15</v>
      </c>
      <c r="B52" s="150" t="s">
        <v>108</v>
      </c>
      <c r="C52" s="42">
        <v>44061</v>
      </c>
      <c r="D52" s="17">
        <v>7124</v>
      </c>
      <c r="E52" s="42">
        <v>45114</v>
      </c>
      <c r="F52" s="91">
        <v>46944</v>
      </c>
      <c r="G52" s="77">
        <v>2</v>
      </c>
      <c r="H52" s="43">
        <v>52292000</v>
      </c>
      <c r="I52" s="43">
        <v>8906954.2800000012</v>
      </c>
      <c r="J52" s="197">
        <v>0.1703311076264056</v>
      </c>
      <c r="K52" s="23">
        <v>43385045.719999999</v>
      </c>
    </row>
    <row r="53" spans="1:13" x14ac:dyDescent="0.25">
      <c r="A53" s="149" t="s">
        <v>15</v>
      </c>
      <c r="B53" s="151" t="s">
        <v>109</v>
      </c>
      <c r="C53" s="42">
        <v>45628</v>
      </c>
      <c r="D53" s="17">
        <v>7517</v>
      </c>
      <c r="E53" s="42">
        <v>45875</v>
      </c>
      <c r="F53" s="91">
        <v>48213</v>
      </c>
      <c r="G53" s="77">
        <v>5</v>
      </c>
      <c r="H53" s="43">
        <v>135000000</v>
      </c>
      <c r="I53" s="43">
        <v>0</v>
      </c>
      <c r="J53" s="197">
        <v>0</v>
      </c>
      <c r="K53" s="23">
        <v>135000000</v>
      </c>
    </row>
    <row r="54" spans="1:13" x14ac:dyDescent="0.25">
      <c r="A54" s="149" t="s">
        <v>15</v>
      </c>
      <c r="B54" s="151" t="s">
        <v>53</v>
      </c>
      <c r="C54" s="42">
        <v>45050</v>
      </c>
      <c r="D54" s="17">
        <v>7182</v>
      </c>
      <c r="E54" s="42">
        <v>45217</v>
      </c>
      <c r="F54" s="91">
        <v>47050</v>
      </c>
      <c r="G54" s="77">
        <v>2</v>
      </c>
      <c r="H54" s="43">
        <v>160000000</v>
      </c>
      <c r="I54" s="43">
        <v>2106524.71</v>
      </c>
      <c r="J54" s="197">
        <v>1.31657794375E-2</v>
      </c>
      <c r="K54" s="23">
        <v>157893475.28999999</v>
      </c>
    </row>
    <row r="55" spans="1:13" x14ac:dyDescent="0.25">
      <c r="A55" s="29"/>
      <c r="B55" s="30" t="s">
        <v>21</v>
      </c>
      <c r="C55" s="86"/>
      <c r="D55" s="31"/>
      <c r="E55" s="31"/>
      <c r="F55" s="31"/>
      <c r="G55" s="87"/>
      <c r="H55" s="32">
        <v>1725568000</v>
      </c>
      <c r="I55" s="32">
        <v>1000364588.61</v>
      </c>
      <c r="J55" s="198">
        <v>0.57973060963694278</v>
      </c>
      <c r="K55" s="32">
        <v>725203411.38999987</v>
      </c>
    </row>
    <row r="56" spans="1:13" x14ac:dyDescent="0.25">
      <c r="A56" s="20"/>
      <c r="B56" s="34"/>
      <c r="C56" s="34"/>
      <c r="D56" s="34"/>
      <c r="E56" s="34"/>
      <c r="F56" s="34"/>
      <c r="G56" s="2"/>
      <c r="H56" s="34"/>
      <c r="I56" s="34"/>
      <c r="J56" s="203"/>
      <c r="K56" s="36"/>
      <c r="M56" s="144"/>
    </row>
    <row r="57" spans="1:13" x14ac:dyDescent="0.25">
      <c r="A57" s="146" t="s">
        <v>15</v>
      </c>
      <c r="B57" s="147" t="s">
        <v>74</v>
      </c>
      <c r="C57" s="42">
        <v>42975</v>
      </c>
      <c r="D57" s="20">
        <v>6235</v>
      </c>
      <c r="E57" s="42">
        <v>43427</v>
      </c>
      <c r="F57" s="42">
        <v>46006</v>
      </c>
      <c r="G57" s="155">
        <v>0</v>
      </c>
      <c r="H57" s="43">
        <v>42857143</v>
      </c>
      <c r="I57" s="43">
        <v>42857143</v>
      </c>
      <c r="J57" s="197">
        <v>1</v>
      </c>
      <c r="K57" s="23">
        <v>0</v>
      </c>
    </row>
    <row r="58" spans="1:13" x14ac:dyDescent="0.25">
      <c r="A58" s="146" t="s">
        <v>15</v>
      </c>
      <c r="B58" s="147" t="s">
        <v>31</v>
      </c>
      <c r="C58" s="42">
        <v>42640</v>
      </c>
      <c r="D58" s="20">
        <v>6024</v>
      </c>
      <c r="E58" s="42">
        <v>43104</v>
      </c>
      <c r="F58" s="42">
        <v>46065</v>
      </c>
      <c r="G58" s="155">
        <v>0</v>
      </c>
      <c r="H58" s="43">
        <v>42750000</v>
      </c>
      <c r="I58" s="43">
        <v>42750000</v>
      </c>
      <c r="J58" s="197">
        <v>1</v>
      </c>
      <c r="K58" s="43">
        <v>0</v>
      </c>
    </row>
    <row r="59" spans="1:13" x14ac:dyDescent="0.25">
      <c r="A59" s="146" t="s">
        <v>15</v>
      </c>
      <c r="B59" s="147" t="s">
        <v>75</v>
      </c>
      <c r="C59" s="42">
        <v>44516</v>
      </c>
      <c r="D59" s="20">
        <v>6898</v>
      </c>
      <c r="E59" s="42">
        <v>44652</v>
      </c>
      <c r="F59" s="42">
        <v>47209</v>
      </c>
      <c r="G59" s="78">
        <v>3</v>
      </c>
      <c r="H59" s="43">
        <v>354245764</v>
      </c>
      <c r="I59" s="43">
        <v>103301935.52</v>
      </c>
      <c r="J59" s="197">
        <v>0.29161092670115879</v>
      </c>
      <c r="K59" s="43">
        <v>250943828.48000002</v>
      </c>
    </row>
    <row r="60" spans="1:13" x14ac:dyDescent="0.25">
      <c r="A60" s="146" t="s">
        <v>15</v>
      </c>
      <c r="B60" s="147" t="s">
        <v>76</v>
      </c>
      <c r="C60" s="89">
        <v>43948</v>
      </c>
      <c r="D60" s="33">
        <v>7119</v>
      </c>
      <c r="E60" s="89">
        <v>45113</v>
      </c>
      <c r="F60" s="89">
        <v>46948</v>
      </c>
      <c r="G60" s="78">
        <v>2</v>
      </c>
      <c r="H60" s="118">
        <v>220000000</v>
      </c>
      <c r="I60" s="118">
        <v>39527297</v>
      </c>
      <c r="J60" s="197">
        <v>0.17966953181818182</v>
      </c>
      <c r="K60" s="43">
        <v>180472703</v>
      </c>
    </row>
    <row r="61" spans="1:13" x14ac:dyDescent="0.25">
      <c r="A61" s="146" t="s">
        <v>11</v>
      </c>
      <c r="B61" s="147" t="s">
        <v>77</v>
      </c>
      <c r="C61" s="89">
        <v>44995</v>
      </c>
      <c r="D61" s="33">
        <v>7153</v>
      </c>
      <c r="E61" s="89">
        <v>45184</v>
      </c>
      <c r="F61" s="89">
        <v>46645</v>
      </c>
      <c r="G61" s="78">
        <v>1</v>
      </c>
      <c r="H61" s="118">
        <v>45000000</v>
      </c>
      <c r="I61" s="118">
        <v>25235163</v>
      </c>
      <c r="J61" s="197">
        <v>0.56078139999999999</v>
      </c>
      <c r="K61" s="45">
        <v>19764837</v>
      </c>
    </row>
    <row r="62" spans="1:13" x14ac:dyDescent="0.25">
      <c r="A62" s="29"/>
      <c r="B62" s="30" t="s">
        <v>22</v>
      </c>
      <c r="C62" s="31"/>
      <c r="D62" s="31"/>
      <c r="E62" s="31"/>
      <c r="F62" s="31"/>
      <c r="G62" s="1"/>
      <c r="H62" s="119">
        <v>704852907</v>
      </c>
      <c r="I62" s="119">
        <v>253671538.51999998</v>
      </c>
      <c r="J62" s="204">
        <v>0.35989287410288001</v>
      </c>
      <c r="K62" s="119">
        <v>451181368.48000002</v>
      </c>
    </row>
    <row r="63" spans="1:13" x14ac:dyDescent="0.25">
      <c r="A63" s="33"/>
      <c r="B63" s="46"/>
      <c r="C63" s="103"/>
      <c r="D63" s="103"/>
      <c r="E63" s="103"/>
      <c r="F63" s="103"/>
      <c r="G63" s="114"/>
      <c r="H63" s="211"/>
      <c r="I63" s="211"/>
      <c r="J63" s="212"/>
      <c r="K63" s="211"/>
    </row>
    <row r="64" spans="1:13" ht="15.75" customHeight="1" x14ac:dyDescent="0.25">
      <c r="A64" s="15" t="s">
        <v>15</v>
      </c>
      <c r="B64" s="214" t="s">
        <v>80</v>
      </c>
      <c r="C64" s="41">
        <v>45618</v>
      </c>
      <c r="D64" s="28">
        <v>7517</v>
      </c>
      <c r="E64" s="41">
        <v>45875</v>
      </c>
      <c r="F64" s="41">
        <v>48213</v>
      </c>
      <c r="G64" s="155">
        <v>5</v>
      </c>
      <c r="H64" s="22">
        <v>50000000</v>
      </c>
      <c r="I64" s="22">
        <v>0</v>
      </c>
      <c r="J64" s="205">
        <v>0</v>
      </c>
      <c r="K64" s="22">
        <v>50000000</v>
      </c>
    </row>
    <row r="65" spans="1:11" x14ac:dyDescent="0.25">
      <c r="A65" s="15" t="s">
        <v>11</v>
      </c>
      <c r="B65" s="209" t="s">
        <v>73</v>
      </c>
      <c r="C65" s="41">
        <v>42786</v>
      </c>
      <c r="D65" s="28">
        <v>6023</v>
      </c>
      <c r="E65" s="41">
        <v>43105</v>
      </c>
      <c r="F65" s="42">
        <v>46022</v>
      </c>
      <c r="G65" s="155">
        <v>0</v>
      </c>
      <c r="H65" s="22">
        <v>21600000</v>
      </c>
      <c r="I65" s="22">
        <v>21565834.039999995</v>
      </c>
      <c r="J65" s="205">
        <v>0.99841824259259238</v>
      </c>
      <c r="K65" s="22">
        <v>34165.960000004619</v>
      </c>
    </row>
    <row r="66" spans="1:11" x14ac:dyDescent="0.25">
      <c r="A66" s="20" t="s">
        <v>11</v>
      </c>
      <c r="B66" s="209" t="s">
        <v>73</v>
      </c>
      <c r="C66" s="42">
        <v>42786</v>
      </c>
      <c r="D66" s="17">
        <v>6023</v>
      </c>
      <c r="E66" s="42">
        <v>43105</v>
      </c>
      <c r="F66" s="42">
        <v>46387</v>
      </c>
      <c r="G66" s="155" t="s">
        <v>114</v>
      </c>
      <c r="H66" s="23">
        <v>10400000</v>
      </c>
      <c r="I66" s="23">
        <v>4385267.83</v>
      </c>
      <c r="J66" s="206">
        <v>0.42166036826923076</v>
      </c>
      <c r="K66" s="23">
        <v>6014732.1699999999</v>
      </c>
    </row>
    <row r="67" spans="1:11" x14ac:dyDescent="0.25">
      <c r="A67" s="29"/>
      <c r="B67" s="210" t="s">
        <v>23</v>
      </c>
      <c r="C67" s="169"/>
      <c r="D67" s="169"/>
      <c r="E67" s="169"/>
      <c r="F67" s="191"/>
      <c r="G67" s="73"/>
      <c r="H67" s="32">
        <v>82000000</v>
      </c>
      <c r="I67" s="213">
        <v>25951101.869999997</v>
      </c>
      <c r="J67" s="198">
        <v>0.31647685207317072</v>
      </c>
      <c r="K67" s="32">
        <v>56048898.130000003</v>
      </c>
    </row>
    <row r="68" spans="1:11" x14ac:dyDescent="0.25">
      <c r="A68" s="15"/>
      <c r="B68" s="48"/>
      <c r="C68" s="16"/>
      <c r="D68" s="16"/>
      <c r="E68" s="168"/>
      <c r="F68" s="168"/>
      <c r="G68" s="3"/>
      <c r="H68" s="70"/>
      <c r="I68" s="70"/>
      <c r="J68" s="207"/>
      <c r="K68" s="70"/>
    </row>
    <row r="69" spans="1:11" x14ac:dyDescent="0.25">
      <c r="A69" s="15" t="s">
        <v>11</v>
      </c>
      <c r="B69" s="16" t="s">
        <v>24</v>
      </c>
      <c r="C69" s="41">
        <v>43080</v>
      </c>
      <c r="D69" s="18">
        <v>6143</v>
      </c>
      <c r="E69" s="42">
        <v>43319</v>
      </c>
      <c r="F69" s="19">
        <v>46734</v>
      </c>
      <c r="G69" s="79">
        <v>2.3698630136986303</v>
      </c>
      <c r="H69" s="23">
        <v>94000000</v>
      </c>
      <c r="I69" s="23">
        <v>60762535.569999993</v>
      </c>
      <c r="J69" s="206">
        <v>0.64640995287234038</v>
      </c>
      <c r="K69" s="23">
        <v>33237464.430000007</v>
      </c>
    </row>
    <row r="70" spans="1:11" x14ac:dyDescent="0.25">
      <c r="A70" s="20"/>
      <c r="B70" s="30" t="s">
        <v>25</v>
      </c>
      <c r="C70" s="86"/>
      <c r="D70" s="31"/>
      <c r="E70" s="31"/>
      <c r="F70" s="47"/>
      <c r="G70" s="93"/>
      <c r="H70" s="92">
        <v>94000000</v>
      </c>
      <c r="I70" s="92">
        <v>60762535.569999993</v>
      </c>
      <c r="J70" s="208">
        <v>0.64640995287234038</v>
      </c>
      <c r="K70" s="94">
        <v>33237464.430000007</v>
      </c>
    </row>
    <row r="71" spans="1:11" x14ac:dyDescent="0.25">
      <c r="A71" s="104"/>
      <c r="B71" s="99"/>
      <c r="C71" s="102"/>
      <c r="D71" s="102"/>
      <c r="E71" s="102"/>
      <c r="F71" s="103"/>
      <c r="G71" s="98"/>
      <c r="H71" s="97"/>
      <c r="I71" s="95"/>
      <c r="J71" s="96"/>
      <c r="K71" s="95"/>
    </row>
    <row r="72" spans="1:11" x14ac:dyDescent="0.25">
      <c r="A72" s="62"/>
      <c r="B72" s="61"/>
      <c r="C72" s="160"/>
      <c r="D72" s="161"/>
      <c r="E72" s="160"/>
      <c r="F72" s="160"/>
      <c r="G72" s="162"/>
      <c r="H72" s="165"/>
      <c r="I72" s="166"/>
      <c r="J72" s="167"/>
      <c r="K72" s="165"/>
    </row>
    <row r="73" spans="1:11" x14ac:dyDescent="0.25">
      <c r="A73" s="51" t="s">
        <v>54</v>
      </c>
      <c r="B73" s="51"/>
      <c r="C73" s="52"/>
      <c r="D73" s="52"/>
      <c r="E73" s="51"/>
      <c r="F73" s="51"/>
      <c r="G73" s="5"/>
      <c r="H73" s="194">
        <v>5221720907</v>
      </c>
      <c r="I73" s="194">
        <f>+I70+I67+I62+I55+I41+I34</f>
        <v>2694886584.9799995</v>
      </c>
      <c r="J73" s="220">
        <f>+I73/H73</f>
        <v>0.51609165502647947</v>
      </c>
      <c r="K73" s="194">
        <f>+H73-I73</f>
        <v>2526834322.0200005</v>
      </c>
    </row>
    <row r="74" spans="1:11" x14ac:dyDescent="0.25">
      <c r="A74" s="54"/>
      <c r="B74" s="54"/>
      <c r="C74" s="55"/>
      <c r="D74" s="55"/>
      <c r="E74" s="54"/>
      <c r="F74" s="54"/>
      <c r="G74" s="6"/>
      <c r="H74" s="56"/>
      <c r="I74" s="57"/>
      <c r="J74" s="58"/>
      <c r="K74" s="56"/>
    </row>
    <row r="75" spans="1:11" x14ac:dyDescent="0.25">
      <c r="A75" s="10"/>
      <c r="B75" s="9"/>
      <c r="C75" s="9"/>
      <c r="D75" s="9"/>
      <c r="E75" s="9"/>
      <c r="F75" s="9"/>
      <c r="H75" s="13"/>
      <c r="I75" s="13"/>
      <c r="J75" s="172"/>
      <c r="K75" s="13"/>
    </row>
    <row r="76" spans="1:11" ht="18.75" x14ac:dyDescent="0.3">
      <c r="A76" s="127"/>
      <c r="B76" s="127"/>
      <c r="C76" s="127"/>
      <c r="D76" s="127"/>
      <c r="E76" s="127" t="s">
        <v>26</v>
      </c>
      <c r="F76" s="127"/>
      <c r="G76" s="127"/>
      <c r="H76" s="127"/>
      <c r="I76" s="127"/>
      <c r="J76" s="127"/>
      <c r="K76" s="127"/>
    </row>
    <row r="77" spans="1:11" ht="18.75" x14ac:dyDescent="0.3">
      <c r="A77" s="128"/>
      <c r="B77" s="128"/>
      <c r="C77" s="128"/>
      <c r="D77" s="128"/>
      <c r="E77" s="128" t="s">
        <v>35</v>
      </c>
      <c r="F77" s="128"/>
      <c r="G77" s="128"/>
      <c r="H77" s="128"/>
      <c r="I77" s="128"/>
      <c r="J77" s="128"/>
      <c r="K77" s="128"/>
    </row>
    <row r="78" spans="1:11" x14ac:dyDescent="0.25">
      <c r="A78" s="10"/>
      <c r="B78" s="9"/>
      <c r="C78" s="9"/>
      <c r="D78" s="9"/>
      <c r="E78" s="9"/>
      <c r="F78" s="9"/>
      <c r="H78" s="9"/>
      <c r="I78" s="9"/>
      <c r="J78" s="9"/>
      <c r="K78" s="9"/>
    </row>
    <row r="79" spans="1:11" x14ac:dyDescent="0.25">
      <c r="A79" s="320" t="s">
        <v>1</v>
      </c>
      <c r="B79" s="318" t="s">
        <v>2</v>
      </c>
      <c r="C79" s="349" t="s">
        <v>3</v>
      </c>
      <c r="D79" s="351" t="s">
        <v>4</v>
      </c>
      <c r="E79" s="352"/>
      <c r="F79" s="349" t="s">
        <v>5</v>
      </c>
      <c r="G79" s="353" t="s">
        <v>32</v>
      </c>
      <c r="H79" s="326" t="s">
        <v>33</v>
      </c>
      <c r="I79" s="328" t="s">
        <v>38</v>
      </c>
      <c r="J79" s="329"/>
      <c r="K79" s="355" t="s">
        <v>6</v>
      </c>
    </row>
    <row r="80" spans="1:11" ht="15" customHeight="1" x14ac:dyDescent="0.25">
      <c r="A80" s="321" t="s">
        <v>1</v>
      </c>
      <c r="B80" s="331"/>
      <c r="C80" s="350"/>
      <c r="D80" s="11" t="s">
        <v>8</v>
      </c>
      <c r="E80" s="12" t="s">
        <v>9</v>
      </c>
      <c r="F80" s="350"/>
      <c r="G80" s="354"/>
      <c r="H80" s="327" t="s">
        <v>34</v>
      </c>
      <c r="I80" s="12" t="s">
        <v>7</v>
      </c>
      <c r="J80" s="12" t="s">
        <v>10</v>
      </c>
      <c r="K80" s="356"/>
    </row>
    <row r="81" spans="1:14" x14ac:dyDescent="0.25">
      <c r="A81" s="15"/>
      <c r="B81" s="16"/>
      <c r="C81" s="42"/>
      <c r="D81" s="25"/>
      <c r="E81" s="42"/>
      <c r="F81" s="42"/>
      <c r="G81" s="78"/>
      <c r="H81" s="43"/>
      <c r="I81" s="43"/>
      <c r="J81" s="206"/>
      <c r="K81" s="23"/>
    </row>
    <row r="82" spans="1:14" ht="25.5" customHeight="1" x14ac:dyDescent="0.25">
      <c r="A82" s="238" t="s">
        <v>14</v>
      </c>
      <c r="B82" s="16" t="s">
        <v>110</v>
      </c>
      <c r="C82" s="42">
        <v>45702</v>
      </c>
      <c r="D82" s="25">
        <v>7510</v>
      </c>
      <c r="E82" s="42">
        <v>45848</v>
      </c>
      <c r="F82" s="42">
        <v>46797</v>
      </c>
      <c r="G82" s="78">
        <v>2</v>
      </c>
      <c r="H82" s="43">
        <v>200000000</v>
      </c>
      <c r="I82" s="43">
        <v>40000000</v>
      </c>
      <c r="J82" s="206">
        <v>0.2</v>
      </c>
      <c r="K82" s="23">
        <v>160000000</v>
      </c>
    </row>
    <row r="83" spans="1:14" x14ac:dyDescent="0.25">
      <c r="A83" s="20"/>
      <c r="B83" s="32" t="s">
        <v>83</v>
      </c>
      <c r="C83" s="32"/>
      <c r="D83" s="32"/>
      <c r="E83" s="32"/>
      <c r="F83" s="32"/>
      <c r="G83" s="32"/>
      <c r="H83" s="32">
        <v>200000000</v>
      </c>
      <c r="I83" s="32">
        <v>40000000</v>
      </c>
      <c r="J83" s="198">
        <v>0.2</v>
      </c>
      <c r="K83" s="32">
        <v>160000000</v>
      </c>
      <c r="M83" s="144"/>
      <c r="N83" s="144"/>
    </row>
    <row r="84" spans="1:14" x14ac:dyDescent="0.25">
      <c r="A84" s="20"/>
      <c r="B84" s="46"/>
      <c r="C84" s="69"/>
      <c r="D84" s="69"/>
      <c r="E84" s="69"/>
      <c r="F84" s="69"/>
      <c r="G84" s="67"/>
      <c r="H84" s="70"/>
      <c r="I84" s="70"/>
      <c r="J84" s="68"/>
      <c r="K84" s="70"/>
    </row>
    <row r="85" spans="1:14" ht="14.25" customHeight="1" x14ac:dyDescent="0.25">
      <c r="A85" s="15" t="s">
        <v>17</v>
      </c>
      <c r="B85" s="16" t="s">
        <v>64</v>
      </c>
      <c r="C85" s="42">
        <v>42934</v>
      </c>
      <c r="D85" s="25">
        <v>6144</v>
      </c>
      <c r="E85" s="42">
        <v>43335</v>
      </c>
      <c r="F85" s="42">
        <v>46253</v>
      </c>
      <c r="G85" s="78" t="s">
        <v>113</v>
      </c>
      <c r="H85" s="43">
        <v>20000000</v>
      </c>
      <c r="I85" s="43">
        <v>19056241.609999999</v>
      </c>
      <c r="J85" s="206">
        <v>0.95281208049999999</v>
      </c>
      <c r="K85" s="23">
        <v>943758.3900000006</v>
      </c>
    </row>
    <row r="86" spans="1:14" ht="15.75" customHeight="1" x14ac:dyDescent="0.25">
      <c r="A86" s="15" t="s">
        <v>15</v>
      </c>
      <c r="B86" s="16" t="s">
        <v>66</v>
      </c>
      <c r="C86" s="140">
        <v>44677</v>
      </c>
      <c r="D86" s="141">
        <v>7074</v>
      </c>
      <c r="E86" s="88">
        <v>45040</v>
      </c>
      <c r="F86" s="44">
        <v>11345</v>
      </c>
      <c r="G86" s="78">
        <v>5</v>
      </c>
      <c r="H86" s="43">
        <v>60000000</v>
      </c>
      <c r="I86" s="43">
        <v>2076364</v>
      </c>
      <c r="J86" s="206">
        <v>3.4606066666666664E-2</v>
      </c>
      <c r="K86" s="23">
        <v>57923636</v>
      </c>
    </row>
    <row r="87" spans="1:14" ht="16.5" customHeight="1" x14ac:dyDescent="0.25">
      <c r="A87" s="29"/>
      <c r="B87" s="30" t="s">
        <v>28</v>
      </c>
      <c r="C87" s="31"/>
      <c r="D87" s="31"/>
      <c r="E87" s="31"/>
      <c r="F87" s="47"/>
      <c r="G87" s="1"/>
      <c r="H87" s="32">
        <v>80000000</v>
      </c>
      <c r="I87" s="32">
        <v>21132605.609999999</v>
      </c>
      <c r="J87" s="198">
        <v>0.26415757012500002</v>
      </c>
      <c r="K87" s="32">
        <v>58867394.390000001</v>
      </c>
    </row>
    <row r="88" spans="1:14" x14ac:dyDescent="0.25">
      <c r="A88" s="20"/>
      <c r="B88" s="108"/>
      <c r="C88" s="102"/>
      <c r="D88" s="109"/>
      <c r="E88" s="109"/>
      <c r="F88" s="103"/>
      <c r="G88" s="114"/>
      <c r="H88" s="95"/>
      <c r="I88" s="95"/>
      <c r="J88" s="212"/>
      <c r="K88" s="110"/>
    </row>
    <row r="89" spans="1:14" x14ac:dyDescent="0.25">
      <c r="A89" s="20" t="s">
        <v>15</v>
      </c>
      <c r="B89" s="90" t="s">
        <v>65</v>
      </c>
      <c r="C89" s="91">
        <v>44070</v>
      </c>
      <c r="D89" s="100">
        <v>7088</v>
      </c>
      <c r="E89" s="101">
        <v>45057</v>
      </c>
      <c r="F89" s="101">
        <v>47250</v>
      </c>
      <c r="G89" s="152">
        <v>3</v>
      </c>
      <c r="H89" s="105">
        <v>58495643.259866729</v>
      </c>
      <c r="I89" s="105">
        <v>3297153.9052005368</v>
      </c>
      <c r="J89" s="215">
        <v>5.6365803014644014E-2</v>
      </c>
      <c r="K89" s="105">
        <v>55198489.354666196</v>
      </c>
    </row>
    <row r="90" spans="1:14" x14ac:dyDescent="0.25">
      <c r="A90" s="20" t="s">
        <v>11</v>
      </c>
      <c r="B90" s="222" t="s">
        <v>67</v>
      </c>
      <c r="C90" s="129">
        <v>44426</v>
      </c>
      <c r="D90" s="130">
        <v>7147</v>
      </c>
      <c r="E90" s="131">
        <v>45184</v>
      </c>
      <c r="F90" s="131">
        <v>47376</v>
      </c>
      <c r="G90" s="152">
        <v>3</v>
      </c>
      <c r="H90" s="105">
        <v>59546386.468477696</v>
      </c>
      <c r="I90" s="105">
        <v>55490176.997368097</v>
      </c>
      <c r="J90" s="215">
        <v>0.93188151772640559</v>
      </c>
      <c r="K90" s="105">
        <v>4056209.4711095989</v>
      </c>
    </row>
    <row r="91" spans="1:14" x14ac:dyDescent="0.25">
      <c r="A91" s="20"/>
      <c r="B91" s="30" t="s">
        <v>47</v>
      </c>
      <c r="C91" s="189"/>
      <c r="D91" s="190"/>
      <c r="E91" s="190"/>
      <c r="F91" s="32"/>
      <c r="G91" s="32"/>
      <c r="H91" s="32">
        <v>118042029.72834443</v>
      </c>
      <c r="I91" s="32">
        <v>58787330.902568631</v>
      </c>
      <c r="J91" s="198">
        <v>0.49802033257017547</v>
      </c>
      <c r="K91" s="32">
        <v>59254698.825775795</v>
      </c>
    </row>
    <row r="92" spans="1:14" x14ac:dyDescent="0.25">
      <c r="A92" s="113"/>
      <c r="B92" s="112"/>
      <c r="C92" s="115"/>
      <c r="D92" s="117"/>
      <c r="E92" s="117"/>
      <c r="F92" s="107"/>
      <c r="G92" s="116"/>
      <c r="H92" s="111"/>
      <c r="I92" s="112"/>
      <c r="J92" s="216"/>
      <c r="K92" s="111"/>
    </row>
    <row r="93" spans="1:14" x14ac:dyDescent="0.25">
      <c r="A93" s="132" t="s">
        <v>11</v>
      </c>
      <c r="B93" s="134" t="s">
        <v>77</v>
      </c>
      <c r="C93" s="135">
        <v>44924</v>
      </c>
      <c r="D93" s="136">
        <v>7153</v>
      </c>
      <c r="E93" s="135">
        <v>45184</v>
      </c>
      <c r="F93" s="135">
        <v>47118</v>
      </c>
      <c r="G93" s="153">
        <v>2</v>
      </c>
      <c r="H93" s="137">
        <v>75000000</v>
      </c>
      <c r="I93" s="138">
        <v>0</v>
      </c>
      <c r="J93" s="217">
        <v>0</v>
      </c>
      <c r="K93" s="133">
        <v>75000000</v>
      </c>
    </row>
    <row r="94" spans="1:14" x14ac:dyDescent="0.25">
      <c r="A94" s="139"/>
      <c r="B94" s="30" t="s">
        <v>48</v>
      </c>
      <c r="C94" s="191"/>
      <c r="D94" s="191"/>
      <c r="E94" s="191"/>
      <c r="F94" s="32"/>
      <c r="G94" s="32"/>
      <c r="H94" s="32">
        <v>75000000</v>
      </c>
      <c r="I94" s="32">
        <v>0</v>
      </c>
      <c r="J94" s="198">
        <v>0</v>
      </c>
      <c r="K94" s="32">
        <v>75000000</v>
      </c>
    </row>
    <row r="95" spans="1:14" x14ac:dyDescent="0.25">
      <c r="A95" s="332" t="s">
        <v>11</v>
      </c>
      <c r="B95" s="112"/>
      <c r="C95" s="115"/>
      <c r="D95" s="115"/>
      <c r="E95" s="115"/>
      <c r="F95" s="115"/>
      <c r="G95" s="116"/>
      <c r="H95" s="111"/>
      <c r="I95" s="112"/>
      <c r="J95" s="218"/>
      <c r="K95" s="143"/>
    </row>
    <row r="96" spans="1:14" x14ac:dyDescent="0.25">
      <c r="A96" s="333"/>
      <c r="B96" s="138" t="s">
        <v>50</v>
      </c>
      <c r="C96" s="135">
        <v>44952</v>
      </c>
      <c r="D96" s="136">
        <v>7414</v>
      </c>
      <c r="E96" s="135">
        <v>45649</v>
      </c>
      <c r="F96" s="135">
        <v>47144</v>
      </c>
      <c r="G96" s="153">
        <v>3</v>
      </c>
      <c r="H96" s="137">
        <v>30000000</v>
      </c>
      <c r="I96" s="134">
        <v>21100000</v>
      </c>
      <c r="J96" s="217">
        <v>0.70333333333333337</v>
      </c>
      <c r="K96" s="133">
        <v>8900000</v>
      </c>
    </row>
    <row r="97" spans="1:11" x14ac:dyDescent="0.25">
      <c r="A97" s="334"/>
      <c r="B97" s="30" t="s">
        <v>51</v>
      </c>
      <c r="C97" s="192"/>
      <c r="D97" s="193"/>
      <c r="E97" s="192"/>
      <c r="F97" s="32"/>
      <c r="G97" s="32"/>
      <c r="H97" s="32">
        <v>30000000</v>
      </c>
      <c r="I97" s="32">
        <v>21100000</v>
      </c>
      <c r="J97" s="198">
        <v>0.70333333333333337</v>
      </c>
      <c r="K97" s="32">
        <v>8900000</v>
      </c>
    </row>
    <row r="98" spans="1:11" x14ac:dyDescent="0.25">
      <c r="A98" s="332" t="s">
        <v>59</v>
      </c>
      <c r="B98" s="112"/>
      <c r="C98" s="115"/>
      <c r="D98" s="115"/>
      <c r="E98" s="115"/>
      <c r="F98" s="115"/>
      <c r="G98" s="116"/>
      <c r="H98" s="111"/>
      <c r="I98" s="112"/>
      <c r="J98" s="218"/>
      <c r="K98" s="143"/>
    </row>
    <row r="99" spans="1:11" ht="42" customHeight="1" x14ac:dyDescent="0.25">
      <c r="A99" s="333"/>
      <c r="B99" s="240" t="s">
        <v>78</v>
      </c>
      <c r="C99" s="135">
        <v>45615</v>
      </c>
      <c r="D99" s="136">
        <v>7479</v>
      </c>
      <c r="E99" s="135">
        <v>45807</v>
      </c>
      <c r="F99" s="135">
        <v>46932</v>
      </c>
      <c r="G99" s="153">
        <v>2</v>
      </c>
      <c r="H99" s="137">
        <v>101606009</v>
      </c>
      <c r="I99" s="137">
        <v>65614833.660000004</v>
      </c>
      <c r="J99" s="217">
        <v>0.64577709828165775</v>
      </c>
      <c r="K99" s="137">
        <v>35991175.339999996</v>
      </c>
    </row>
    <row r="100" spans="1:11" x14ac:dyDescent="0.25">
      <c r="A100" s="334"/>
      <c r="B100" s="30" t="s">
        <v>60</v>
      </c>
      <c r="C100" s="192"/>
      <c r="D100" s="193"/>
      <c r="E100" s="192"/>
      <c r="F100" s="32"/>
      <c r="G100" s="32"/>
      <c r="H100" s="32">
        <v>101606009</v>
      </c>
      <c r="I100" s="32">
        <v>65614833.660000004</v>
      </c>
      <c r="J100" s="198">
        <v>0.64577709828165775</v>
      </c>
      <c r="K100" s="32">
        <v>35991175.339999996</v>
      </c>
    </row>
    <row r="101" spans="1:11" s="175" customFormat="1" x14ac:dyDescent="0.25">
      <c r="A101" s="104"/>
      <c r="B101" s="99"/>
      <c r="C101" s="102"/>
      <c r="D101" s="102"/>
      <c r="E101" s="102"/>
      <c r="F101" s="103"/>
      <c r="G101" s="98"/>
      <c r="H101" s="97"/>
      <c r="I101" s="95"/>
      <c r="J101" s="212"/>
      <c r="K101" s="95"/>
    </row>
    <row r="102" spans="1:11" s="175" customFormat="1" x14ac:dyDescent="0.25">
      <c r="A102" s="62"/>
      <c r="B102" s="156"/>
      <c r="C102" s="157"/>
      <c r="D102" s="158"/>
      <c r="E102" s="157"/>
      <c r="F102" s="157"/>
      <c r="G102" s="159"/>
      <c r="H102" s="163"/>
      <c r="I102" s="164"/>
      <c r="J102" s="219"/>
      <c r="K102" s="163"/>
    </row>
    <row r="103" spans="1:11" s="175" customFormat="1" x14ac:dyDescent="0.25">
      <c r="A103" s="51" t="s">
        <v>55</v>
      </c>
      <c r="B103" s="51"/>
      <c r="C103" s="52"/>
      <c r="D103" s="52"/>
      <c r="E103" s="51"/>
      <c r="F103" s="51"/>
      <c r="G103" s="5"/>
      <c r="H103" s="53">
        <v>604648038.72834444</v>
      </c>
      <c r="I103" s="53">
        <v>206634770.17256862</v>
      </c>
      <c r="J103" s="220">
        <v>0.34174388559524499</v>
      </c>
      <c r="K103" s="53">
        <v>398013268.55577576</v>
      </c>
    </row>
    <row r="104" spans="1:11" s="175" customFormat="1" x14ac:dyDescent="0.25">
      <c r="A104" s="54"/>
      <c r="B104" s="54"/>
      <c r="C104" s="55"/>
      <c r="D104" s="55"/>
      <c r="E104" s="54"/>
      <c r="F104" s="54"/>
      <c r="G104" s="6"/>
      <c r="H104" s="56"/>
      <c r="I104" s="57"/>
      <c r="J104" s="58"/>
      <c r="K104" s="56"/>
    </row>
    <row r="105" spans="1:11" s="175" customFormat="1" x14ac:dyDescent="0.25">
      <c r="A105" s="173"/>
      <c r="B105" s="173"/>
      <c r="C105" s="174"/>
      <c r="D105" s="174"/>
      <c r="E105" s="173"/>
      <c r="F105" s="173"/>
      <c r="G105" s="176"/>
      <c r="H105" s="177"/>
      <c r="I105" s="178"/>
      <c r="J105" s="239"/>
      <c r="K105" s="177"/>
    </row>
    <row r="106" spans="1:11" s="175" customFormat="1" x14ac:dyDescent="0.25">
      <c r="A106" s="173"/>
      <c r="B106" s="173"/>
      <c r="C106" s="174"/>
      <c r="D106" s="174"/>
      <c r="E106" s="173"/>
      <c r="F106" s="173"/>
      <c r="G106" s="176"/>
      <c r="H106" s="177"/>
      <c r="I106" s="178"/>
      <c r="J106" s="179"/>
      <c r="K106" s="177"/>
    </row>
    <row r="107" spans="1:11" s="186" customFormat="1" ht="25.5" x14ac:dyDescent="0.25">
      <c r="A107" s="320" t="s">
        <v>1</v>
      </c>
      <c r="B107" s="318" t="s">
        <v>2</v>
      </c>
      <c r="C107" s="349" t="s">
        <v>3</v>
      </c>
      <c r="D107" s="351" t="s">
        <v>4</v>
      </c>
      <c r="E107" s="352"/>
      <c r="F107" s="243" t="s">
        <v>5</v>
      </c>
      <c r="G107" s="353" t="s">
        <v>32</v>
      </c>
      <c r="H107" s="326" t="s">
        <v>33</v>
      </c>
      <c r="I107" s="328" t="s">
        <v>38</v>
      </c>
      <c r="J107" s="329"/>
      <c r="K107" s="355" t="s">
        <v>6</v>
      </c>
    </row>
    <row r="108" spans="1:11" s="186" customFormat="1" x14ac:dyDescent="0.25">
      <c r="A108" s="321" t="s">
        <v>1</v>
      </c>
      <c r="B108" s="331"/>
      <c r="C108" s="350"/>
      <c r="D108" s="11" t="s">
        <v>8</v>
      </c>
      <c r="E108" s="12" t="s">
        <v>9</v>
      </c>
      <c r="F108" s="244" t="s">
        <v>27</v>
      </c>
      <c r="G108" s="354"/>
      <c r="H108" s="327" t="s">
        <v>34</v>
      </c>
      <c r="I108" s="12" t="s">
        <v>7</v>
      </c>
      <c r="J108" s="12" t="s">
        <v>10</v>
      </c>
      <c r="K108" s="356"/>
    </row>
    <row r="109" spans="1:11" s="186" customFormat="1" ht="33" customHeight="1" x14ac:dyDescent="0.25">
      <c r="A109" s="335" t="s">
        <v>52</v>
      </c>
      <c r="B109" s="171" t="s">
        <v>111</v>
      </c>
      <c r="C109" s="135">
        <v>45278</v>
      </c>
      <c r="D109" s="136">
        <v>7412</v>
      </c>
      <c r="E109" s="135">
        <v>45649</v>
      </c>
      <c r="F109" s="188">
        <v>46081</v>
      </c>
      <c r="G109" s="187">
        <v>0</v>
      </c>
      <c r="H109" s="185">
        <v>414441000</v>
      </c>
      <c r="I109" s="137">
        <v>317186580</v>
      </c>
      <c r="J109" s="217">
        <v>0.76533591029845016</v>
      </c>
      <c r="K109" s="137">
        <v>97254420</v>
      </c>
    </row>
    <row r="110" spans="1:11" s="184" customFormat="1" x14ac:dyDescent="0.25">
      <c r="A110" s="336"/>
      <c r="B110" s="30" t="s">
        <v>63</v>
      </c>
      <c r="C110" s="192"/>
      <c r="D110" s="192"/>
      <c r="E110" s="192"/>
      <c r="F110" s="32"/>
      <c r="G110" s="32"/>
      <c r="H110" s="32">
        <v>414441000</v>
      </c>
      <c r="I110" s="32">
        <v>317186580</v>
      </c>
      <c r="J110" s="198">
        <v>0.76533591029845016</v>
      </c>
      <c r="K110" s="32">
        <v>97254420</v>
      </c>
    </row>
    <row r="111" spans="1:11" x14ac:dyDescent="0.25">
      <c r="A111" s="337" t="s">
        <v>63</v>
      </c>
      <c r="B111" s="337"/>
      <c r="C111" s="337"/>
      <c r="D111" s="337"/>
      <c r="E111" s="337"/>
      <c r="F111" s="337"/>
      <c r="G111" s="338"/>
      <c r="H111" s="343">
        <v>414441000</v>
      </c>
      <c r="I111" s="343">
        <v>317186580</v>
      </c>
      <c r="J111" s="346">
        <v>0.76533591029845016</v>
      </c>
      <c r="K111" s="347">
        <v>97254420</v>
      </c>
    </row>
    <row r="112" spans="1:11" x14ac:dyDescent="0.25">
      <c r="A112" s="357"/>
      <c r="B112" s="357"/>
      <c r="C112" s="357"/>
      <c r="D112" s="357"/>
      <c r="E112" s="357"/>
      <c r="F112" s="357"/>
      <c r="G112" s="340"/>
      <c r="H112" s="344"/>
      <c r="I112" s="344"/>
      <c r="J112" s="346"/>
      <c r="K112" s="347"/>
    </row>
    <row r="113" spans="1:11" x14ac:dyDescent="0.25">
      <c r="A113" s="341"/>
      <c r="B113" s="341"/>
      <c r="C113" s="341"/>
      <c r="D113" s="341"/>
      <c r="E113" s="341"/>
      <c r="F113" s="341"/>
      <c r="G113" s="342"/>
      <c r="H113" s="345"/>
      <c r="I113" s="345"/>
      <c r="J113" s="346"/>
      <c r="K113" s="347"/>
    </row>
    <row r="114" spans="1:11" x14ac:dyDescent="0.25">
      <c r="A114" s="180"/>
      <c r="B114" s="181"/>
      <c r="C114" s="181"/>
      <c r="D114" s="181"/>
      <c r="E114" s="181"/>
      <c r="F114" s="181"/>
      <c r="G114" s="182"/>
      <c r="H114" s="183"/>
      <c r="I114" s="183"/>
      <c r="J114" s="221"/>
      <c r="K114" s="183"/>
    </row>
    <row r="115" spans="1:11" x14ac:dyDescent="0.25">
      <c r="A115" s="61"/>
      <c r="B115" s="61"/>
      <c r="C115" s="62"/>
      <c r="D115" s="62"/>
      <c r="E115" s="61"/>
      <c r="F115" s="61"/>
      <c r="G115" s="8"/>
      <c r="H115" s="343">
        <v>6240809945.728344</v>
      </c>
      <c r="I115" s="343">
        <v>3218707935.1525698</v>
      </c>
      <c r="J115" s="358">
        <v>0.51574852511662672</v>
      </c>
      <c r="K115" s="343">
        <v>3022102010.5757756</v>
      </c>
    </row>
    <row r="116" spans="1:11" x14ac:dyDescent="0.25">
      <c r="A116" s="51" t="s">
        <v>56</v>
      </c>
      <c r="B116" s="50"/>
      <c r="C116" s="49"/>
      <c r="D116" s="49"/>
      <c r="E116" s="50"/>
      <c r="F116" s="50"/>
      <c r="G116" s="4"/>
      <c r="H116" s="344"/>
      <c r="I116" s="344"/>
      <c r="J116" s="359"/>
      <c r="K116" s="344"/>
    </row>
    <row r="117" spans="1:11" x14ac:dyDescent="0.25">
      <c r="A117" s="54"/>
      <c r="B117" s="54"/>
      <c r="C117" s="55"/>
      <c r="D117" s="55"/>
      <c r="E117" s="54"/>
      <c r="F117" s="54"/>
      <c r="G117" s="6"/>
      <c r="H117" s="345"/>
      <c r="I117" s="345"/>
      <c r="J117" s="360"/>
      <c r="K117" s="345"/>
    </row>
    <row r="118" spans="1:11" x14ac:dyDescent="0.25">
      <c r="A118" s="60"/>
      <c r="B118" s="60"/>
      <c r="C118" s="60"/>
      <c r="D118" s="60"/>
      <c r="E118" s="60"/>
      <c r="F118" s="60"/>
      <c r="G118" s="7"/>
      <c r="H118" s="63"/>
      <c r="I118" s="63"/>
      <c r="J118" s="63"/>
      <c r="K118" s="63"/>
    </row>
    <row r="119" spans="1:11" x14ac:dyDescent="0.25">
      <c r="A119" s="66" t="s">
        <v>117</v>
      </c>
      <c r="B119" s="64"/>
      <c r="C119" s="60"/>
      <c r="D119" s="60"/>
      <c r="E119" s="60"/>
      <c r="F119" s="60"/>
      <c r="G119" s="7"/>
      <c r="H119" s="9"/>
      <c r="I119" s="9"/>
      <c r="J119" s="9"/>
      <c r="K119" s="9"/>
    </row>
    <row r="120" spans="1:11" x14ac:dyDescent="0.25">
      <c r="A120" s="9"/>
      <c r="B120" s="65"/>
      <c r="C120" s="9"/>
      <c r="D120" s="9"/>
      <c r="E120" s="9"/>
      <c r="F120" s="9"/>
      <c r="H120" s="9"/>
      <c r="I120" s="9"/>
      <c r="J120" s="9"/>
      <c r="K120" s="9"/>
    </row>
  </sheetData>
  <mergeCells count="41">
    <mergeCell ref="H115:H117"/>
    <mergeCell ref="I115:I117"/>
    <mergeCell ref="J115:J117"/>
    <mergeCell ref="K115:K117"/>
    <mergeCell ref="K107:K108"/>
    <mergeCell ref="K111:K113"/>
    <mergeCell ref="G107:G108"/>
    <mergeCell ref="H107:H108"/>
    <mergeCell ref="I107:J107"/>
    <mergeCell ref="A109:A110"/>
    <mergeCell ref="A111:G113"/>
    <mergeCell ref="H111:H113"/>
    <mergeCell ref="I111:I113"/>
    <mergeCell ref="J111:J113"/>
    <mergeCell ref="A98:A100"/>
    <mergeCell ref="A107:A108"/>
    <mergeCell ref="B107:B108"/>
    <mergeCell ref="C107:C108"/>
    <mergeCell ref="D107:E107"/>
    <mergeCell ref="G79:G80"/>
    <mergeCell ref="H79:H80"/>
    <mergeCell ref="I79:J79"/>
    <mergeCell ref="K79:K80"/>
    <mergeCell ref="A95:A97"/>
    <mergeCell ref="A79:A80"/>
    <mergeCell ref="B79:B80"/>
    <mergeCell ref="C79:C80"/>
    <mergeCell ref="D79:E79"/>
    <mergeCell ref="F79:F80"/>
    <mergeCell ref="A1:M1"/>
    <mergeCell ref="A2:M2"/>
    <mergeCell ref="E3:H3"/>
    <mergeCell ref="A5:A6"/>
    <mergeCell ref="B5:B6"/>
    <mergeCell ref="C5:C6"/>
    <mergeCell ref="D5:E5"/>
    <mergeCell ref="F5:F6"/>
    <mergeCell ref="G5:G6"/>
    <mergeCell ref="H5:H6"/>
    <mergeCell ref="I5:J5"/>
    <mergeCell ref="K5:K6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0"/>
  <sheetViews>
    <sheetView showGridLines="0" topLeftCell="A95" zoomScale="80" zoomScaleNormal="80" workbookViewId="0">
      <selection activeCell="K115" sqref="K115:K117"/>
    </sheetView>
  </sheetViews>
  <sheetFormatPr baseColWidth="10" defaultRowHeight="15" x14ac:dyDescent="0.25"/>
  <cols>
    <col min="1" max="1" width="10.7109375" customWidth="1"/>
    <col min="2" max="2" width="55.140625" customWidth="1"/>
    <col min="3" max="3" width="16.5703125" customWidth="1"/>
    <col min="4" max="5" width="11.42578125" customWidth="1"/>
    <col min="6" max="6" width="14.7109375" customWidth="1"/>
    <col min="7" max="7" width="15.5703125" customWidth="1"/>
    <col min="8" max="9" width="21.42578125" customWidth="1"/>
    <col min="11" max="11" width="19.42578125" customWidth="1"/>
  </cols>
  <sheetData>
    <row r="1" spans="1:13" ht="18.75" x14ac:dyDescent="0.3">
      <c r="A1" s="348" t="s">
        <v>119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</row>
    <row r="2" spans="1:13" ht="18.75" x14ac:dyDescent="0.3">
      <c r="A2" s="317" t="s">
        <v>0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3" spans="1:13" x14ac:dyDescent="0.25">
      <c r="A3" s="330" t="s">
        <v>35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</row>
    <row r="4" spans="1:13" x14ac:dyDescent="0.25">
      <c r="M4" s="144"/>
    </row>
    <row r="5" spans="1:13" ht="22.5" customHeight="1" x14ac:dyDescent="0.25">
      <c r="A5" s="318" t="s">
        <v>1</v>
      </c>
      <c r="B5" s="318" t="s">
        <v>2</v>
      </c>
      <c r="C5" s="349" t="s">
        <v>3</v>
      </c>
      <c r="D5" s="351" t="s">
        <v>4</v>
      </c>
      <c r="E5" s="352"/>
      <c r="F5" s="349" t="s">
        <v>5</v>
      </c>
      <c r="G5" s="353" t="s">
        <v>32</v>
      </c>
      <c r="H5" s="326" t="s">
        <v>33</v>
      </c>
      <c r="I5" s="328" t="s">
        <v>36</v>
      </c>
      <c r="J5" s="329"/>
      <c r="K5" s="355" t="s">
        <v>6</v>
      </c>
      <c r="M5" s="144"/>
    </row>
    <row r="6" spans="1:13" ht="26.25" customHeight="1" x14ac:dyDescent="0.25">
      <c r="A6" s="319" t="s">
        <v>1</v>
      </c>
      <c r="B6" s="319"/>
      <c r="C6" s="350"/>
      <c r="D6" s="11" t="s">
        <v>8</v>
      </c>
      <c r="E6" s="12" t="s">
        <v>9</v>
      </c>
      <c r="F6" s="350"/>
      <c r="G6" s="354"/>
      <c r="H6" s="327"/>
      <c r="I6" s="12" t="s">
        <v>7</v>
      </c>
      <c r="J6" s="12" t="s">
        <v>10</v>
      </c>
      <c r="K6" s="356"/>
      <c r="M6" s="144"/>
    </row>
    <row r="7" spans="1:13" x14ac:dyDescent="0.25">
      <c r="A7" s="226"/>
      <c r="B7" s="227"/>
      <c r="C7" s="228"/>
      <c r="D7" s="229"/>
      <c r="E7" s="230"/>
      <c r="F7" s="228"/>
      <c r="G7" s="231"/>
      <c r="H7" s="232"/>
      <c r="I7" s="233"/>
      <c r="J7" s="233"/>
      <c r="K7" s="234"/>
      <c r="M7" s="144"/>
    </row>
    <row r="8" spans="1:13" s="235" customFormat="1" x14ac:dyDescent="0.25">
      <c r="A8" s="196" t="s">
        <v>81</v>
      </c>
      <c r="B8" s="14" t="s">
        <v>82</v>
      </c>
      <c r="C8" s="19">
        <v>45684</v>
      </c>
      <c r="D8" s="196">
        <v>7502</v>
      </c>
      <c r="E8" s="75">
        <v>45852</v>
      </c>
      <c r="F8" s="21">
        <v>48044</v>
      </c>
      <c r="G8" s="80">
        <v>5</v>
      </c>
      <c r="H8" s="59">
        <v>30000000</v>
      </c>
      <c r="I8" s="59">
        <v>561384</v>
      </c>
      <c r="J8" s="199">
        <v>1.8712800000000002E-2</v>
      </c>
      <c r="K8" s="59">
        <v>29438616</v>
      </c>
    </row>
    <row r="9" spans="1:13" x14ac:dyDescent="0.25">
      <c r="A9" s="196" t="s">
        <v>11</v>
      </c>
      <c r="B9" s="14" t="s">
        <v>87</v>
      </c>
      <c r="C9" s="19">
        <v>43560</v>
      </c>
      <c r="D9" s="196">
        <v>6492</v>
      </c>
      <c r="E9" s="75">
        <v>43832</v>
      </c>
      <c r="F9" s="21">
        <v>47245</v>
      </c>
      <c r="G9" s="80">
        <v>3</v>
      </c>
      <c r="H9" s="59">
        <v>125000000</v>
      </c>
      <c r="I9" s="59">
        <v>72017442.799999997</v>
      </c>
      <c r="J9" s="199">
        <v>0.57613954239999998</v>
      </c>
      <c r="K9" s="59">
        <v>52982557.200000003</v>
      </c>
      <c r="M9" s="170"/>
    </row>
    <row r="10" spans="1:13" x14ac:dyDescent="0.25">
      <c r="A10" s="15" t="s">
        <v>12</v>
      </c>
      <c r="B10" s="16" t="s">
        <v>89</v>
      </c>
      <c r="C10" s="19">
        <v>43224</v>
      </c>
      <c r="D10" s="18">
        <v>6300</v>
      </c>
      <c r="E10" s="75">
        <v>43606</v>
      </c>
      <c r="F10" s="21">
        <v>46532</v>
      </c>
      <c r="G10" s="80">
        <v>1</v>
      </c>
      <c r="H10" s="59">
        <v>15000000</v>
      </c>
      <c r="I10" s="59">
        <v>12879090.949999999</v>
      </c>
      <c r="J10" s="199">
        <v>0.85860606333333334</v>
      </c>
      <c r="K10" s="59">
        <v>2120909.0500000007</v>
      </c>
      <c r="M10" s="170"/>
    </row>
    <row r="11" spans="1:13" x14ac:dyDescent="0.25">
      <c r="A11" s="15" t="s">
        <v>52</v>
      </c>
      <c r="B11" s="16" t="s">
        <v>90</v>
      </c>
      <c r="C11" s="21">
        <v>43560</v>
      </c>
      <c r="D11" s="18">
        <v>6693</v>
      </c>
      <c r="E11" s="75">
        <v>44210</v>
      </c>
      <c r="F11" s="21">
        <v>46771</v>
      </c>
      <c r="G11" s="80">
        <v>2</v>
      </c>
      <c r="H11" s="59">
        <v>25000000</v>
      </c>
      <c r="I11" s="59">
        <v>15253333.59</v>
      </c>
      <c r="J11" s="199">
        <v>0.61013334360000004</v>
      </c>
      <c r="K11" s="59">
        <v>9746666.4100000001</v>
      </c>
      <c r="M11" s="170"/>
    </row>
    <row r="12" spans="1:13" x14ac:dyDescent="0.25">
      <c r="A12" s="15" t="s">
        <v>15</v>
      </c>
      <c r="B12" s="74" t="s">
        <v>30</v>
      </c>
      <c r="C12" s="19">
        <v>42557</v>
      </c>
      <c r="D12" s="18">
        <v>6022</v>
      </c>
      <c r="E12" s="75">
        <v>43105</v>
      </c>
      <c r="F12" s="21">
        <v>46039</v>
      </c>
      <c r="G12" s="80">
        <v>0</v>
      </c>
      <c r="H12" s="59">
        <v>62000000</v>
      </c>
      <c r="I12" s="59">
        <v>59915782.920000002</v>
      </c>
      <c r="J12" s="199">
        <v>0.96638359548387098</v>
      </c>
      <c r="K12" s="59">
        <v>2084217.0799999982</v>
      </c>
      <c r="M12" s="170"/>
    </row>
    <row r="13" spans="1:13" x14ac:dyDescent="0.25">
      <c r="A13" s="15" t="s">
        <v>15</v>
      </c>
      <c r="B13" s="120" t="s">
        <v>91</v>
      </c>
      <c r="C13" s="21">
        <v>43224</v>
      </c>
      <c r="D13" s="18">
        <v>6151</v>
      </c>
      <c r="E13" s="75">
        <v>43361</v>
      </c>
      <c r="F13" s="21">
        <v>46650</v>
      </c>
      <c r="G13" s="80">
        <v>1</v>
      </c>
      <c r="H13" s="59">
        <v>160000000</v>
      </c>
      <c r="I13" s="59">
        <v>156551580.07000002</v>
      </c>
      <c r="J13" s="199">
        <v>0.97844737543750016</v>
      </c>
      <c r="K13" s="59">
        <v>3448419.9299999774</v>
      </c>
      <c r="M13" s="170"/>
    </row>
    <row r="14" spans="1:13" x14ac:dyDescent="0.25">
      <c r="A14" s="15" t="s">
        <v>15</v>
      </c>
      <c r="B14" s="117" t="s">
        <v>92</v>
      </c>
      <c r="C14" s="21">
        <v>42924</v>
      </c>
      <c r="D14" s="18">
        <v>6236</v>
      </c>
      <c r="E14" s="75">
        <v>43427</v>
      </c>
      <c r="F14" s="21">
        <v>46721</v>
      </c>
      <c r="G14" s="80">
        <v>1</v>
      </c>
      <c r="H14" s="22">
        <v>90000000</v>
      </c>
      <c r="I14" s="22">
        <v>77349363.039999992</v>
      </c>
      <c r="J14" s="199">
        <v>0.85943736711111107</v>
      </c>
      <c r="K14" s="22">
        <v>12650636.960000008</v>
      </c>
      <c r="M14" s="170"/>
    </row>
    <row r="15" spans="1:13" x14ac:dyDescent="0.25">
      <c r="A15" s="15" t="s">
        <v>15</v>
      </c>
      <c r="B15" s="117" t="s">
        <v>37</v>
      </c>
      <c r="C15" s="21">
        <v>43560</v>
      </c>
      <c r="D15" s="18">
        <v>6424</v>
      </c>
      <c r="E15" s="75">
        <v>43786</v>
      </c>
      <c r="F15" s="21">
        <v>46704</v>
      </c>
      <c r="G15" s="80">
        <v>1</v>
      </c>
      <c r="H15" s="22">
        <v>100000000</v>
      </c>
      <c r="I15" s="22">
        <v>30793472.09</v>
      </c>
      <c r="J15" s="199">
        <v>0.30793472090000001</v>
      </c>
      <c r="K15" s="22">
        <v>69206527.909999996</v>
      </c>
      <c r="M15" s="170"/>
    </row>
    <row r="16" spans="1:13" x14ac:dyDescent="0.25">
      <c r="A16" s="15" t="s">
        <v>39</v>
      </c>
      <c r="B16" s="121" t="s">
        <v>88</v>
      </c>
      <c r="C16" s="21">
        <v>43413</v>
      </c>
      <c r="D16" s="18">
        <v>6521</v>
      </c>
      <c r="E16" s="75">
        <v>43916</v>
      </c>
      <c r="F16" s="21">
        <v>46292</v>
      </c>
      <c r="G16" s="80" t="s">
        <v>113</v>
      </c>
      <c r="H16" s="22">
        <v>15000000</v>
      </c>
      <c r="I16" s="22">
        <v>9600759.8300000001</v>
      </c>
      <c r="J16" s="199">
        <v>0.64005065533333338</v>
      </c>
      <c r="K16" s="22">
        <v>5399240.1699999999</v>
      </c>
      <c r="M16" s="170"/>
    </row>
    <row r="17" spans="1:13" x14ac:dyDescent="0.25">
      <c r="A17" s="15" t="s">
        <v>17</v>
      </c>
      <c r="B17" s="117" t="s">
        <v>64</v>
      </c>
      <c r="C17" s="21">
        <v>42934</v>
      </c>
      <c r="D17" s="18">
        <v>6144</v>
      </c>
      <c r="E17" s="75">
        <v>43335</v>
      </c>
      <c r="F17" s="21">
        <v>46263</v>
      </c>
      <c r="G17" s="80" t="s">
        <v>86</v>
      </c>
      <c r="H17" s="22">
        <v>40000000</v>
      </c>
      <c r="I17" s="22">
        <v>37000000</v>
      </c>
      <c r="J17" s="199">
        <v>0.92500000000000004</v>
      </c>
      <c r="K17" s="22">
        <v>3000000</v>
      </c>
      <c r="M17" s="170"/>
    </row>
    <row r="18" spans="1:13" x14ac:dyDescent="0.25">
      <c r="A18" s="15" t="s">
        <v>18</v>
      </c>
      <c r="B18" s="16" t="s">
        <v>93</v>
      </c>
      <c r="C18" s="19">
        <v>43440</v>
      </c>
      <c r="D18" s="27">
        <v>6298</v>
      </c>
      <c r="E18" s="76">
        <v>43591</v>
      </c>
      <c r="F18" s="41">
        <v>46881</v>
      </c>
      <c r="G18" s="80">
        <v>2</v>
      </c>
      <c r="H18" s="59">
        <v>130000000</v>
      </c>
      <c r="I18" s="59">
        <v>51903744.440000005</v>
      </c>
      <c r="J18" s="199">
        <v>0.39925957261538464</v>
      </c>
      <c r="K18" s="59">
        <v>78096255.560000002</v>
      </c>
      <c r="M18" s="170"/>
    </row>
    <row r="19" spans="1:13" x14ac:dyDescent="0.25">
      <c r="A19" s="15" t="s">
        <v>43</v>
      </c>
      <c r="B19" s="16" t="s">
        <v>94</v>
      </c>
      <c r="C19" s="19">
        <v>42310</v>
      </c>
      <c r="D19" s="27">
        <v>5665</v>
      </c>
      <c r="E19" s="76">
        <v>42657</v>
      </c>
      <c r="F19" s="41">
        <v>46073</v>
      </c>
      <c r="G19" s="80">
        <v>0</v>
      </c>
      <c r="H19" s="59">
        <v>30000000</v>
      </c>
      <c r="I19" s="59">
        <v>29980589.890000001</v>
      </c>
      <c r="J19" s="199">
        <v>0.99870599266666671</v>
      </c>
      <c r="K19" s="59">
        <v>19410.11</v>
      </c>
      <c r="M19" s="170"/>
    </row>
    <row r="20" spans="1:13" x14ac:dyDescent="0.25">
      <c r="A20" s="15" t="s">
        <v>40</v>
      </c>
      <c r="B20" s="16" t="s">
        <v>95</v>
      </c>
      <c r="C20" s="19">
        <v>44427</v>
      </c>
      <c r="D20" s="27">
        <v>6880</v>
      </c>
      <c r="E20" s="76">
        <v>44550</v>
      </c>
      <c r="F20" s="41">
        <v>46377</v>
      </c>
      <c r="G20" s="80" t="s">
        <v>121</v>
      </c>
      <c r="H20" s="59">
        <v>43000000</v>
      </c>
      <c r="I20" s="59">
        <v>38909056.350000001</v>
      </c>
      <c r="J20" s="199">
        <v>0.90486177558139536</v>
      </c>
      <c r="K20" s="59">
        <v>4090943.6499999985</v>
      </c>
      <c r="M20" s="170"/>
    </row>
    <row r="21" spans="1:13" x14ac:dyDescent="0.25">
      <c r="A21" s="15" t="s">
        <v>15</v>
      </c>
      <c r="B21" s="16" t="s">
        <v>96</v>
      </c>
      <c r="C21" s="19">
        <v>43962</v>
      </c>
      <c r="D21" s="27">
        <v>6683</v>
      </c>
      <c r="E21" s="76">
        <v>44188</v>
      </c>
      <c r="F21" s="41">
        <v>46745</v>
      </c>
      <c r="G21" s="80">
        <v>1</v>
      </c>
      <c r="H21" s="59">
        <v>235000000</v>
      </c>
      <c r="I21" s="59">
        <v>210049828.25000003</v>
      </c>
      <c r="J21" s="199">
        <v>0.89382905638297883</v>
      </c>
      <c r="K21" s="59">
        <v>24950171.74999997</v>
      </c>
      <c r="M21" s="170"/>
    </row>
    <row r="22" spans="1:13" x14ac:dyDescent="0.25">
      <c r="A22" s="15" t="s">
        <v>15</v>
      </c>
      <c r="B22" s="16" t="s">
        <v>97</v>
      </c>
      <c r="C22" s="19">
        <v>44636</v>
      </c>
      <c r="D22" s="27">
        <v>6972</v>
      </c>
      <c r="E22" s="76">
        <v>44813</v>
      </c>
      <c r="F22" s="41">
        <v>47374</v>
      </c>
      <c r="G22" s="80">
        <v>3</v>
      </c>
      <c r="H22" s="59">
        <v>215000000</v>
      </c>
      <c r="I22" s="59">
        <v>122632657.39</v>
      </c>
      <c r="J22" s="199">
        <v>0.57038445297674423</v>
      </c>
      <c r="K22" s="59">
        <v>92367342.609999999</v>
      </c>
      <c r="M22" s="170"/>
    </row>
    <row r="23" spans="1:13" x14ac:dyDescent="0.25">
      <c r="A23" s="15" t="s">
        <v>14</v>
      </c>
      <c r="B23" s="16" t="s">
        <v>98</v>
      </c>
      <c r="C23" s="19">
        <v>43517</v>
      </c>
      <c r="D23" s="27">
        <v>6976</v>
      </c>
      <c r="E23" s="82">
        <v>44813</v>
      </c>
      <c r="F23" s="41">
        <v>46643</v>
      </c>
      <c r="G23" s="80">
        <v>1</v>
      </c>
      <c r="H23" s="59">
        <v>20000000</v>
      </c>
      <c r="I23" s="59">
        <v>2000000</v>
      </c>
      <c r="J23" s="199">
        <v>0.1</v>
      </c>
      <c r="K23" s="59">
        <v>18000000</v>
      </c>
      <c r="M23" s="170"/>
    </row>
    <row r="24" spans="1:13" x14ac:dyDescent="0.25">
      <c r="A24" s="15" t="s">
        <v>44</v>
      </c>
      <c r="B24" s="81" t="s">
        <v>41</v>
      </c>
      <c r="C24" s="19">
        <v>44005</v>
      </c>
      <c r="D24" s="27">
        <v>6904</v>
      </c>
      <c r="E24" s="82">
        <v>44680</v>
      </c>
      <c r="F24" s="41">
        <v>46876</v>
      </c>
      <c r="G24" s="80">
        <v>2</v>
      </c>
      <c r="H24" s="59">
        <v>20000000</v>
      </c>
      <c r="I24" s="83">
        <v>5020640</v>
      </c>
      <c r="J24" s="199">
        <v>0.25103199999999998</v>
      </c>
      <c r="K24" s="83">
        <v>14979360</v>
      </c>
      <c r="M24" s="170"/>
    </row>
    <row r="25" spans="1:13" x14ac:dyDescent="0.25">
      <c r="A25" s="15" t="s">
        <v>52</v>
      </c>
      <c r="B25" s="81" t="s">
        <v>45</v>
      </c>
      <c r="C25" s="19">
        <v>43998</v>
      </c>
      <c r="D25" s="27">
        <v>7025</v>
      </c>
      <c r="E25" s="82">
        <v>44867</v>
      </c>
      <c r="F25" s="41">
        <v>47080</v>
      </c>
      <c r="G25" s="80">
        <v>2</v>
      </c>
      <c r="H25" s="26">
        <v>30000000</v>
      </c>
      <c r="I25" s="26">
        <v>13975310.129999999</v>
      </c>
      <c r="J25" s="199">
        <v>0.46584367099999996</v>
      </c>
      <c r="K25" s="26">
        <v>16024689.870000001</v>
      </c>
      <c r="M25" s="170"/>
    </row>
    <row r="26" spans="1:13" x14ac:dyDescent="0.25">
      <c r="A26" s="15" t="s">
        <v>15</v>
      </c>
      <c r="B26" s="81" t="s">
        <v>65</v>
      </c>
      <c r="C26" s="19">
        <v>44069</v>
      </c>
      <c r="D26" s="27">
        <v>7088</v>
      </c>
      <c r="E26" s="82">
        <v>45057</v>
      </c>
      <c r="F26" s="41">
        <v>47250</v>
      </c>
      <c r="G26" s="80">
        <v>3</v>
      </c>
      <c r="H26" s="26">
        <v>115000000</v>
      </c>
      <c r="I26" s="26">
        <v>5075752</v>
      </c>
      <c r="J26" s="199">
        <v>4.4136973913043477E-2</v>
      </c>
      <c r="K26" s="26">
        <v>109924248</v>
      </c>
      <c r="M26" s="170"/>
    </row>
    <row r="27" spans="1:13" x14ac:dyDescent="0.25">
      <c r="A27" s="15" t="s">
        <v>16</v>
      </c>
      <c r="B27" s="81" t="s">
        <v>99</v>
      </c>
      <c r="C27" s="84">
        <v>43906</v>
      </c>
      <c r="D27" s="85">
        <v>7077</v>
      </c>
      <c r="E27" s="76">
        <v>45040</v>
      </c>
      <c r="F27" s="41">
        <v>47232</v>
      </c>
      <c r="G27" s="80">
        <v>3</v>
      </c>
      <c r="H27" s="26">
        <v>45000000</v>
      </c>
      <c r="I27" s="26">
        <v>4465753.7699999996</v>
      </c>
      <c r="J27" s="199">
        <v>9.9238972666666661E-2</v>
      </c>
      <c r="K27" s="26">
        <v>40534246.230000004</v>
      </c>
    </row>
    <row r="28" spans="1:13" x14ac:dyDescent="0.25">
      <c r="A28" s="15" t="s">
        <v>15</v>
      </c>
      <c r="B28" s="74" t="s">
        <v>66</v>
      </c>
      <c r="C28" s="19">
        <v>44685</v>
      </c>
      <c r="D28" s="27">
        <v>7074</v>
      </c>
      <c r="E28" s="82">
        <v>45040</v>
      </c>
      <c r="F28" s="41">
        <v>47233</v>
      </c>
      <c r="G28" s="80">
        <v>3</v>
      </c>
      <c r="H28" s="26">
        <v>105000000</v>
      </c>
      <c r="I28" s="26">
        <v>3093681</v>
      </c>
      <c r="J28" s="199">
        <v>2.946362857142857E-2</v>
      </c>
      <c r="K28" s="26">
        <v>101906319</v>
      </c>
    </row>
    <row r="29" spans="1:13" s="175" customFormat="1" ht="18" customHeight="1" x14ac:dyDescent="0.25">
      <c r="A29" s="15" t="s">
        <v>14</v>
      </c>
      <c r="B29" s="81" t="s">
        <v>100</v>
      </c>
      <c r="C29" s="19">
        <v>43921</v>
      </c>
      <c r="D29" s="27">
        <v>7112</v>
      </c>
      <c r="E29" s="82">
        <v>45103</v>
      </c>
      <c r="F29" s="41">
        <v>46930</v>
      </c>
      <c r="G29" s="80">
        <v>2</v>
      </c>
      <c r="H29" s="26">
        <v>30000000</v>
      </c>
      <c r="I29" s="26">
        <v>29648360.939999998</v>
      </c>
      <c r="J29" s="199">
        <v>0.9882786979999999</v>
      </c>
      <c r="K29" s="26">
        <v>351639.06000000238</v>
      </c>
    </row>
    <row r="30" spans="1:13" ht="18" customHeight="1" x14ac:dyDescent="0.25">
      <c r="A30" s="15" t="s">
        <v>11</v>
      </c>
      <c r="B30" s="195" t="s">
        <v>101</v>
      </c>
      <c r="C30" s="19">
        <v>44426</v>
      </c>
      <c r="D30" s="27">
        <v>7147</v>
      </c>
      <c r="E30" s="82">
        <v>45184</v>
      </c>
      <c r="F30" s="41">
        <v>47376</v>
      </c>
      <c r="G30" s="80">
        <v>3</v>
      </c>
      <c r="H30" s="26">
        <v>70000000</v>
      </c>
      <c r="I30" s="26">
        <v>63674985.799999997</v>
      </c>
      <c r="J30" s="199">
        <v>0.90964265428571423</v>
      </c>
      <c r="K30" s="26">
        <v>6325014.200000003</v>
      </c>
    </row>
    <row r="31" spans="1:13" ht="13.5" customHeight="1" x14ac:dyDescent="0.25">
      <c r="A31" s="15" t="s">
        <v>13</v>
      </c>
      <c r="B31" s="195" t="s">
        <v>29</v>
      </c>
      <c r="C31" s="223">
        <v>42934</v>
      </c>
      <c r="D31" s="224">
        <v>6218</v>
      </c>
      <c r="E31" s="75">
        <v>43423</v>
      </c>
      <c r="F31" s="41">
        <v>46165</v>
      </c>
      <c r="G31" s="80" t="s">
        <v>122</v>
      </c>
      <c r="H31" s="26">
        <v>10000000</v>
      </c>
      <c r="I31" s="26">
        <v>10000000</v>
      </c>
      <c r="J31" s="225">
        <v>1</v>
      </c>
      <c r="K31" s="26">
        <v>0</v>
      </c>
    </row>
    <row r="32" spans="1:13" x14ac:dyDescent="0.25">
      <c r="A32" s="142" t="s">
        <v>79</v>
      </c>
      <c r="B32" s="74" t="s">
        <v>49</v>
      </c>
      <c r="C32" s="84">
        <v>45397</v>
      </c>
      <c r="D32" s="85">
        <v>7403</v>
      </c>
      <c r="E32" s="76">
        <v>45645</v>
      </c>
      <c r="F32" s="41">
        <v>47588</v>
      </c>
      <c r="G32" s="80">
        <v>4</v>
      </c>
      <c r="H32" s="26">
        <v>60000000</v>
      </c>
      <c r="I32" s="26">
        <v>7300000</v>
      </c>
      <c r="J32" s="199">
        <v>0.12166666666666667</v>
      </c>
      <c r="K32" s="26">
        <v>52700000</v>
      </c>
    </row>
    <row r="33" spans="1:14" x14ac:dyDescent="0.25">
      <c r="A33" s="15" t="s">
        <v>11</v>
      </c>
      <c r="B33" s="106" t="s">
        <v>50</v>
      </c>
      <c r="C33" s="19">
        <v>44952</v>
      </c>
      <c r="D33" s="27">
        <v>7414</v>
      </c>
      <c r="E33" s="82">
        <v>45649</v>
      </c>
      <c r="F33" s="41">
        <v>47144</v>
      </c>
      <c r="G33" s="80">
        <v>3</v>
      </c>
      <c r="H33" s="26">
        <v>260000000</v>
      </c>
      <c r="I33" s="26">
        <v>35000000</v>
      </c>
      <c r="J33" s="199">
        <v>0.13461538461538461</v>
      </c>
      <c r="K33" s="26">
        <v>225000000</v>
      </c>
    </row>
    <row r="34" spans="1:14" x14ac:dyDescent="0.25">
      <c r="A34" s="29"/>
      <c r="B34" s="30" t="s">
        <v>19</v>
      </c>
      <c r="C34" s="86"/>
      <c r="D34" s="31"/>
      <c r="E34" s="31"/>
      <c r="F34" s="31"/>
      <c r="G34" s="87"/>
      <c r="H34" s="119">
        <v>2080000000</v>
      </c>
      <c r="I34" s="119">
        <v>1104652569.25</v>
      </c>
      <c r="J34" s="198">
        <v>0.53108296598557692</v>
      </c>
      <c r="K34" s="119">
        <v>975347430.75</v>
      </c>
    </row>
    <row r="35" spans="1:14" x14ac:dyDescent="0.25">
      <c r="A35" s="20"/>
      <c r="B35" s="145"/>
      <c r="C35" s="36"/>
      <c r="D35" s="34"/>
      <c r="E35" s="34"/>
      <c r="F35" s="34"/>
      <c r="G35" s="2"/>
      <c r="H35" s="35"/>
      <c r="I35" s="34"/>
      <c r="J35" s="200"/>
      <c r="K35" s="36"/>
      <c r="M35" s="144"/>
    </row>
    <row r="36" spans="1:14" x14ac:dyDescent="0.25">
      <c r="A36" s="122" t="s">
        <v>12</v>
      </c>
      <c r="B36" s="123" t="s">
        <v>68</v>
      </c>
      <c r="C36" s="124">
        <v>43935</v>
      </c>
      <c r="D36" s="27">
        <v>6524</v>
      </c>
      <c r="E36" s="124">
        <v>43916</v>
      </c>
      <c r="F36" s="154">
        <v>46752</v>
      </c>
      <c r="G36" s="125">
        <v>1</v>
      </c>
      <c r="H36" s="26">
        <v>90000000</v>
      </c>
      <c r="I36" s="236">
        <v>65230522.390000008</v>
      </c>
      <c r="J36" s="201">
        <v>0.72478358211111116</v>
      </c>
      <c r="K36" s="126">
        <v>24769477.609999992</v>
      </c>
    </row>
    <row r="37" spans="1:14" x14ac:dyDescent="0.25">
      <c r="A37" s="37" t="s">
        <v>16</v>
      </c>
      <c r="B37" s="38" t="s">
        <v>69</v>
      </c>
      <c r="C37" s="39">
        <v>43619</v>
      </c>
      <c r="D37" s="85">
        <v>6523</v>
      </c>
      <c r="E37" s="39">
        <v>43916</v>
      </c>
      <c r="F37" s="71">
        <v>46752</v>
      </c>
      <c r="G37" s="125">
        <v>1</v>
      </c>
      <c r="H37" s="26">
        <v>115000000</v>
      </c>
      <c r="I37" s="236">
        <v>88570110.440000013</v>
      </c>
      <c r="J37" s="199">
        <v>0.77017487339130442</v>
      </c>
      <c r="K37" s="40">
        <v>26429889.559999987</v>
      </c>
    </row>
    <row r="38" spans="1:14" ht="18.75" customHeight="1" x14ac:dyDescent="0.25">
      <c r="A38" s="37" t="s">
        <v>15</v>
      </c>
      <c r="B38" s="38" t="s">
        <v>70</v>
      </c>
      <c r="C38" s="39">
        <v>42626</v>
      </c>
      <c r="D38" s="27">
        <v>6025</v>
      </c>
      <c r="E38" s="39">
        <v>43105</v>
      </c>
      <c r="F38" s="39">
        <v>46188</v>
      </c>
      <c r="G38" s="125" t="s">
        <v>115</v>
      </c>
      <c r="H38" s="26">
        <v>100000000</v>
      </c>
      <c r="I38" s="236">
        <v>91330109.299999997</v>
      </c>
      <c r="J38" s="199">
        <v>0.91330109299999995</v>
      </c>
      <c r="K38" s="40">
        <v>8669890.700000003</v>
      </c>
    </row>
    <row r="39" spans="1:14" x14ac:dyDescent="0.25">
      <c r="A39" s="37" t="s">
        <v>15</v>
      </c>
      <c r="B39" s="38" t="s">
        <v>71</v>
      </c>
      <c r="C39" s="39">
        <v>44985</v>
      </c>
      <c r="D39" s="85">
        <v>7201</v>
      </c>
      <c r="E39" s="39">
        <v>45254</v>
      </c>
      <c r="F39" s="39">
        <v>47116</v>
      </c>
      <c r="G39" s="125">
        <v>2</v>
      </c>
      <c r="H39" s="26">
        <v>105000000</v>
      </c>
      <c r="I39" s="236">
        <v>12117921.25</v>
      </c>
      <c r="J39" s="199">
        <v>0.11540877380952382</v>
      </c>
      <c r="K39" s="40">
        <v>92882078.75</v>
      </c>
    </row>
    <row r="40" spans="1:14" ht="17.25" customHeight="1" x14ac:dyDescent="0.25">
      <c r="A40" s="37" t="s">
        <v>62</v>
      </c>
      <c r="B40" s="38" t="s">
        <v>72</v>
      </c>
      <c r="C40" s="39">
        <v>45511</v>
      </c>
      <c r="D40" s="27">
        <v>7433</v>
      </c>
      <c r="E40" s="39">
        <v>45664</v>
      </c>
      <c r="F40" s="39">
        <v>47118</v>
      </c>
      <c r="G40" s="125">
        <v>2</v>
      </c>
      <c r="H40" s="26">
        <v>125300000</v>
      </c>
      <c r="I40" s="237">
        <v>3393137.7199999997</v>
      </c>
      <c r="J40" s="199">
        <v>2.7080109497206701E-2</v>
      </c>
      <c r="K40" s="40">
        <v>121906862.28</v>
      </c>
    </row>
    <row r="41" spans="1:14" x14ac:dyDescent="0.25">
      <c r="A41" s="29"/>
      <c r="B41" s="30" t="s">
        <v>20</v>
      </c>
      <c r="C41" s="86"/>
      <c r="D41" s="31"/>
      <c r="E41" s="31"/>
      <c r="F41" s="31"/>
      <c r="G41" s="87"/>
      <c r="H41" s="32">
        <v>535300000</v>
      </c>
      <c r="I41" s="32">
        <v>260641801.09999999</v>
      </c>
      <c r="J41" s="198">
        <v>0.48690790416588825</v>
      </c>
      <c r="K41" s="32">
        <v>274658198.89999998</v>
      </c>
      <c r="M41" s="144"/>
    </row>
    <row r="42" spans="1:14" x14ac:dyDescent="0.25">
      <c r="A42" s="20"/>
      <c r="B42" s="34"/>
      <c r="C42" s="34"/>
      <c r="D42" s="34"/>
      <c r="E42" s="34"/>
      <c r="F42" s="34"/>
      <c r="G42" s="2"/>
      <c r="H42" s="34"/>
      <c r="I42" s="34"/>
      <c r="J42" s="200"/>
      <c r="K42" s="36"/>
      <c r="M42" s="144"/>
      <c r="N42" s="144"/>
    </row>
    <row r="43" spans="1:14" x14ac:dyDescent="0.25">
      <c r="A43" s="142" t="s">
        <v>15</v>
      </c>
      <c r="B43" s="147" t="s">
        <v>102</v>
      </c>
      <c r="C43" s="41">
        <v>45802</v>
      </c>
      <c r="D43" s="24">
        <v>7586</v>
      </c>
      <c r="E43" s="41">
        <v>45973</v>
      </c>
      <c r="F43" s="91">
        <v>48165</v>
      </c>
      <c r="G43" s="77">
        <v>5</v>
      </c>
      <c r="H43" s="26">
        <v>74200000</v>
      </c>
      <c r="I43" s="26">
        <v>0</v>
      </c>
      <c r="J43" s="202">
        <v>0</v>
      </c>
      <c r="K43" s="23">
        <v>74200000</v>
      </c>
    </row>
    <row r="44" spans="1:14" x14ac:dyDescent="0.25">
      <c r="A44" s="142" t="s">
        <v>11</v>
      </c>
      <c r="B44" s="147" t="s">
        <v>24</v>
      </c>
      <c r="C44" s="41">
        <v>43095</v>
      </c>
      <c r="D44" s="24">
        <v>6143</v>
      </c>
      <c r="E44" s="41">
        <v>43319</v>
      </c>
      <c r="F44" s="91">
        <v>46368</v>
      </c>
      <c r="G44" s="77" t="s">
        <v>121</v>
      </c>
      <c r="H44" s="26">
        <v>150000000</v>
      </c>
      <c r="I44" s="26">
        <v>146771402.61000001</v>
      </c>
      <c r="J44" s="202">
        <v>0.97847601740000012</v>
      </c>
      <c r="K44" s="23">
        <v>3228597.3899999857</v>
      </c>
    </row>
    <row r="45" spans="1:14" s="175" customFormat="1" x14ac:dyDescent="0.25">
      <c r="A45" s="142" t="s">
        <v>11</v>
      </c>
      <c r="B45" s="148" t="s">
        <v>103</v>
      </c>
      <c r="C45" s="41">
        <v>43404</v>
      </c>
      <c r="D45" s="24">
        <v>6347</v>
      </c>
      <c r="E45" s="41">
        <v>43665</v>
      </c>
      <c r="F45" s="91">
        <v>46045</v>
      </c>
      <c r="G45" s="77">
        <v>0</v>
      </c>
      <c r="H45" s="26">
        <v>170000000</v>
      </c>
      <c r="I45" s="26">
        <v>161465758.61000001</v>
      </c>
      <c r="J45" s="202">
        <v>0.94979858005882356</v>
      </c>
      <c r="K45" s="23">
        <v>8534241.3899999857</v>
      </c>
    </row>
    <row r="46" spans="1:14" x14ac:dyDescent="0.25">
      <c r="A46" s="142" t="s">
        <v>15</v>
      </c>
      <c r="B46" s="147" t="s">
        <v>104</v>
      </c>
      <c r="C46" s="41">
        <v>42965</v>
      </c>
      <c r="D46" s="24">
        <v>6235</v>
      </c>
      <c r="E46" s="41">
        <v>43427</v>
      </c>
      <c r="F46" s="91">
        <v>46720</v>
      </c>
      <c r="G46" s="77">
        <v>1</v>
      </c>
      <c r="H46" s="26">
        <v>100000000</v>
      </c>
      <c r="I46" s="26">
        <v>89906328.039999992</v>
      </c>
      <c r="J46" s="202">
        <v>0.89906328039999994</v>
      </c>
      <c r="K46" s="23">
        <v>10093671.960000008</v>
      </c>
    </row>
    <row r="47" spans="1:14" x14ac:dyDescent="0.25">
      <c r="A47" s="142" t="s">
        <v>15</v>
      </c>
      <c r="B47" s="147" t="s">
        <v>105</v>
      </c>
      <c r="C47" s="41">
        <v>41733</v>
      </c>
      <c r="D47" s="24">
        <v>5301</v>
      </c>
      <c r="E47" s="41">
        <v>41941</v>
      </c>
      <c r="F47" s="91">
        <v>46386</v>
      </c>
      <c r="G47" s="77" t="s">
        <v>121</v>
      </c>
      <c r="H47" s="26">
        <v>222076000</v>
      </c>
      <c r="I47" s="26">
        <v>211737285.25999999</v>
      </c>
      <c r="J47" s="202">
        <v>0.95344515057908097</v>
      </c>
      <c r="K47" s="23">
        <v>10338714.74000001</v>
      </c>
    </row>
    <row r="48" spans="1:14" x14ac:dyDescent="0.25">
      <c r="A48" s="142" t="s">
        <v>15</v>
      </c>
      <c r="B48" s="147" t="s">
        <v>31</v>
      </c>
      <c r="C48" s="41">
        <v>42641</v>
      </c>
      <c r="D48" s="28">
        <v>6024</v>
      </c>
      <c r="E48" s="41">
        <v>43104</v>
      </c>
      <c r="F48" s="91">
        <v>46403</v>
      </c>
      <c r="G48" s="77" t="s">
        <v>114</v>
      </c>
      <c r="H48" s="26">
        <v>100000000</v>
      </c>
      <c r="I48" s="26">
        <v>96651605.020000011</v>
      </c>
      <c r="J48" s="202">
        <v>0.96651605020000009</v>
      </c>
      <c r="K48" s="23">
        <v>3348394.9799999893</v>
      </c>
    </row>
    <row r="49" spans="1:13" x14ac:dyDescent="0.25">
      <c r="A49" s="142" t="s">
        <v>15</v>
      </c>
      <c r="B49" s="147" t="s">
        <v>106</v>
      </c>
      <c r="C49" s="41">
        <v>44067</v>
      </c>
      <c r="D49" s="28">
        <v>6684</v>
      </c>
      <c r="E49" s="41">
        <v>44188</v>
      </c>
      <c r="F49" s="91">
        <v>46745</v>
      </c>
      <c r="G49" s="77">
        <v>1</v>
      </c>
      <c r="H49" s="26">
        <v>212000000</v>
      </c>
      <c r="I49" s="26">
        <v>133507856.93000001</v>
      </c>
      <c r="J49" s="202">
        <v>0.62975404212264152</v>
      </c>
      <c r="K49" s="72">
        <v>78492143.069999993</v>
      </c>
    </row>
    <row r="50" spans="1:13" x14ac:dyDescent="0.25">
      <c r="A50" s="142" t="s">
        <v>11</v>
      </c>
      <c r="B50" s="147" t="s">
        <v>107</v>
      </c>
      <c r="C50" s="42">
        <v>44144</v>
      </c>
      <c r="D50" s="17">
        <v>6876</v>
      </c>
      <c r="E50" s="42">
        <v>44546</v>
      </c>
      <c r="F50" s="91">
        <v>46372</v>
      </c>
      <c r="G50" s="77" t="s">
        <v>121</v>
      </c>
      <c r="H50" s="43">
        <v>250000000</v>
      </c>
      <c r="I50" s="43">
        <v>121931179.84999999</v>
      </c>
      <c r="J50" s="197">
        <v>0.48772471939999995</v>
      </c>
      <c r="K50" s="23">
        <v>128068820.15000001</v>
      </c>
    </row>
    <row r="51" spans="1:13" x14ac:dyDescent="0.25">
      <c r="A51" s="142" t="s">
        <v>15</v>
      </c>
      <c r="B51" s="147" t="s">
        <v>42</v>
      </c>
      <c r="C51" s="42">
        <v>43893</v>
      </c>
      <c r="D51" s="17">
        <v>6897</v>
      </c>
      <c r="E51" s="42">
        <v>44652</v>
      </c>
      <c r="F51" s="91">
        <v>46815</v>
      </c>
      <c r="G51" s="77">
        <v>2</v>
      </c>
      <c r="H51" s="43">
        <v>100000000</v>
      </c>
      <c r="I51" s="43">
        <v>34557109.960000001</v>
      </c>
      <c r="J51" s="197">
        <v>0.34557109959999999</v>
      </c>
      <c r="K51" s="23">
        <v>65442890.039999999</v>
      </c>
    </row>
    <row r="52" spans="1:13" x14ac:dyDescent="0.25">
      <c r="A52" s="149" t="s">
        <v>15</v>
      </c>
      <c r="B52" s="150" t="s">
        <v>108</v>
      </c>
      <c r="C52" s="42">
        <v>44061</v>
      </c>
      <c r="D52" s="17">
        <v>7124</v>
      </c>
      <c r="E52" s="42">
        <v>45114</v>
      </c>
      <c r="F52" s="91">
        <v>46944</v>
      </c>
      <c r="G52" s="77">
        <v>2</v>
      </c>
      <c r="H52" s="43">
        <v>52292000</v>
      </c>
      <c r="I52" s="43">
        <v>11706581.120000001</v>
      </c>
      <c r="J52" s="197">
        <v>0.22386944695173261</v>
      </c>
      <c r="K52" s="23">
        <v>40585418.879999995</v>
      </c>
    </row>
    <row r="53" spans="1:13" x14ac:dyDescent="0.25">
      <c r="A53" s="149" t="s">
        <v>15</v>
      </c>
      <c r="B53" s="151" t="s">
        <v>109</v>
      </c>
      <c r="C53" s="42">
        <v>45628</v>
      </c>
      <c r="D53" s="17">
        <v>7517</v>
      </c>
      <c r="E53" s="42">
        <v>45875</v>
      </c>
      <c r="F53" s="91">
        <v>48213</v>
      </c>
      <c r="G53" s="77">
        <v>5</v>
      </c>
      <c r="H53" s="43">
        <v>135000000</v>
      </c>
      <c r="I53" s="43">
        <v>0</v>
      </c>
      <c r="J53" s="197">
        <v>0</v>
      </c>
      <c r="K53" s="23">
        <v>135000000</v>
      </c>
    </row>
    <row r="54" spans="1:13" x14ac:dyDescent="0.25">
      <c r="A54" s="149" t="s">
        <v>15</v>
      </c>
      <c r="B54" s="151" t="s">
        <v>53</v>
      </c>
      <c r="C54" s="42">
        <v>45050</v>
      </c>
      <c r="D54" s="17">
        <v>7182</v>
      </c>
      <c r="E54" s="42">
        <v>45217</v>
      </c>
      <c r="F54" s="91">
        <v>47050</v>
      </c>
      <c r="G54" s="77">
        <v>2</v>
      </c>
      <c r="H54" s="43">
        <v>160000000</v>
      </c>
      <c r="I54" s="43">
        <v>2106524.71</v>
      </c>
      <c r="J54" s="197">
        <v>1.31657794375E-2</v>
      </c>
      <c r="K54" s="23">
        <v>157893475.28999999</v>
      </c>
    </row>
    <row r="55" spans="1:13" x14ac:dyDescent="0.25">
      <c r="A55" s="29"/>
      <c r="B55" s="30" t="s">
        <v>21</v>
      </c>
      <c r="C55" s="86"/>
      <c r="D55" s="31"/>
      <c r="E55" s="31"/>
      <c r="F55" s="31"/>
      <c r="G55" s="87"/>
      <c r="H55" s="32">
        <v>1725568000</v>
      </c>
      <c r="I55" s="32">
        <v>1010341632.1100001</v>
      </c>
      <c r="J55" s="198">
        <v>0.58551249913651626</v>
      </c>
      <c r="K55" s="32">
        <v>715226367.88999987</v>
      </c>
    </row>
    <row r="56" spans="1:13" x14ac:dyDescent="0.25">
      <c r="A56" s="20"/>
      <c r="B56" s="34"/>
      <c r="C56" s="34"/>
      <c r="D56" s="34"/>
      <c r="E56" s="34"/>
      <c r="F56" s="34"/>
      <c r="G56" s="2"/>
      <c r="H56" s="34"/>
      <c r="I56" s="34"/>
      <c r="J56" s="203"/>
      <c r="K56" s="36"/>
      <c r="M56" s="144"/>
    </row>
    <row r="57" spans="1:13" x14ac:dyDescent="0.25">
      <c r="A57" s="146" t="s">
        <v>15</v>
      </c>
      <c r="B57" s="147" t="s">
        <v>74</v>
      </c>
      <c r="C57" s="42">
        <v>42975</v>
      </c>
      <c r="D57" s="20">
        <v>6235</v>
      </c>
      <c r="E57" s="42">
        <v>43427</v>
      </c>
      <c r="F57" s="42">
        <v>46006</v>
      </c>
      <c r="G57" s="155">
        <v>0</v>
      </c>
      <c r="H57" s="43">
        <v>42857143</v>
      </c>
      <c r="I57" s="43">
        <v>42857143</v>
      </c>
      <c r="J57" s="197">
        <v>1</v>
      </c>
      <c r="K57" s="23">
        <v>0</v>
      </c>
    </row>
    <row r="58" spans="1:13" x14ac:dyDescent="0.25">
      <c r="A58" s="146" t="s">
        <v>15</v>
      </c>
      <c r="B58" s="147" t="s">
        <v>31</v>
      </c>
      <c r="C58" s="42">
        <v>42640</v>
      </c>
      <c r="D58" s="20">
        <v>6024</v>
      </c>
      <c r="E58" s="42">
        <v>43104</v>
      </c>
      <c r="F58" s="42">
        <v>46065</v>
      </c>
      <c r="G58" s="155">
        <v>0</v>
      </c>
      <c r="H58" s="43">
        <v>42750000</v>
      </c>
      <c r="I58" s="43">
        <v>42750000</v>
      </c>
      <c r="J58" s="197">
        <v>1</v>
      </c>
      <c r="K58" s="43">
        <v>0</v>
      </c>
    </row>
    <row r="59" spans="1:13" x14ac:dyDescent="0.25">
      <c r="A59" s="146" t="s">
        <v>15</v>
      </c>
      <c r="B59" s="147" t="s">
        <v>75</v>
      </c>
      <c r="C59" s="42">
        <v>44516</v>
      </c>
      <c r="D59" s="20">
        <v>6898</v>
      </c>
      <c r="E59" s="42">
        <v>44652</v>
      </c>
      <c r="F59" s="42">
        <v>47209</v>
      </c>
      <c r="G59" s="78">
        <v>3</v>
      </c>
      <c r="H59" s="43">
        <v>354245764</v>
      </c>
      <c r="I59" s="43">
        <v>123695099.52</v>
      </c>
      <c r="J59" s="197">
        <v>0.34917876821810068</v>
      </c>
      <c r="K59" s="43">
        <v>230550664.48000002</v>
      </c>
    </row>
    <row r="60" spans="1:13" x14ac:dyDescent="0.25">
      <c r="A60" s="146" t="s">
        <v>15</v>
      </c>
      <c r="B60" s="147" t="s">
        <v>76</v>
      </c>
      <c r="C60" s="89">
        <v>43948</v>
      </c>
      <c r="D60" s="33">
        <v>7119</v>
      </c>
      <c r="E60" s="89">
        <v>45113</v>
      </c>
      <c r="F60" s="89">
        <v>46948</v>
      </c>
      <c r="G60" s="78">
        <v>2</v>
      </c>
      <c r="H60" s="118">
        <v>220000000</v>
      </c>
      <c r="I60" s="118">
        <v>46168270</v>
      </c>
      <c r="J60" s="197">
        <v>0.20985577272727274</v>
      </c>
      <c r="K60" s="43">
        <v>173831730</v>
      </c>
    </row>
    <row r="61" spans="1:13" x14ac:dyDescent="0.25">
      <c r="A61" s="146" t="s">
        <v>11</v>
      </c>
      <c r="B61" s="147" t="s">
        <v>77</v>
      </c>
      <c r="C61" s="89">
        <v>44995</v>
      </c>
      <c r="D61" s="33">
        <v>7153</v>
      </c>
      <c r="E61" s="89">
        <v>45184</v>
      </c>
      <c r="F61" s="89">
        <v>46645</v>
      </c>
      <c r="G61" s="78">
        <v>1</v>
      </c>
      <c r="H61" s="118">
        <v>45000000</v>
      </c>
      <c r="I61" s="118">
        <v>25235163</v>
      </c>
      <c r="J61" s="197">
        <v>0.56078139999999999</v>
      </c>
      <c r="K61" s="45">
        <v>19764837</v>
      </c>
    </row>
    <row r="62" spans="1:13" x14ac:dyDescent="0.25">
      <c r="A62" s="29"/>
      <c r="B62" s="30" t="s">
        <v>22</v>
      </c>
      <c r="C62" s="31"/>
      <c r="D62" s="31"/>
      <c r="E62" s="31"/>
      <c r="F62" s="31"/>
      <c r="G62" s="1"/>
      <c r="H62" s="119">
        <v>704852907</v>
      </c>
      <c r="I62" s="119">
        <v>280705675.51999998</v>
      </c>
      <c r="J62" s="204">
        <v>0.39824717005813526</v>
      </c>
      <c r="K62" s="119">
        <v>424147231.48000002</v>
      </c>
    </row>
    <row r="63" spans="1:13" x14ac:dyDescent="0.25">
      <c r="A63" s="33"/>
      <c r="B63" s="46"/>
      <c r="C63" s="103"/>
      <c r="D63" s="103"/>
      <c r="E63" s="103"/>
      <c r="F63" s="103"/>
      <c r="G63" s="114"/>
      <c r="H63" s="211"/>
      <c r="I63" s="211"/>
      <c r="J63" s="212"/>
      <c r="K63" s="211"/>
    </row>
    <row r="64" spans="1:13" ht="15.75" customHeight="1" x14ac:dyDescent="0.25">
      <c r="A64" s="15" t="s">
        <v>15</v>
      </c>
      <c r="B64" s="214" t="s">
        <v>80</v>
      </c>
      <c r="C64" s="41">
        <v>45618</v>
      </c>
      <c r="D64" s="28">
        <v>7517</v>
      </c>
      <c r="E64" s="41">
        <v>45875</v>
      </c>
      <c r="F64" s="41">
        <v>48213</v>
      </c>
      <c r="G64" s="155">
        <v>5</v>
      </c>
      <c r="H64" s="22">
        <v>50000000</v>
      </c>
      <c r="I64" s="22">
        <v>0</v>
      </c>
      <c r="J64" s="205">
        <v>0</v>
      </c>
      <c r="K64" s="22">
        <v>50000000</v>
      </c>
    </row>
    <row r="65" spans="1:11" x14ac:dyDescent="0.25">
      <c r="A65" s="15" t="s">
        <v>11</v>
      </c>
      <c r="B65" s="209" t="s">
        <v>73</v>
      </c>
      <c r="C65" s="41">
        <v>42786</v>
      </c>
      <c r="D65" s="28">
        <v>6023</v>
      </c>
      <c r="E65" s="41">
        <v>43105</v>
      </c>
      <c r="F65" s="42">
        <v>46022</v>
      </c>
      <c r="G65" s="155">
        <v>0</v>
      </c>
      <c r="H65" s="22">
        <v>21600000</v>
      </c>
      <c r="I65" s="22">
        <v>21565834.039999995</v>
      </c>
      <c r="J65" s="205">
        <v>0.99841824259259238</v>
      </c>
      <c r="K65" s="22">
        <v>34165.960000004619</v>
      </c>
    </row>
    <row r="66" spans="1:11" x14ac:dyDescent="0.25">
      <c r="A66" s="20" t="s">
        <v>11</v>
      </c>
      <c r="B66" s="209" t="s">
        <v>73</v>
      </c>
      <c r="C66" s="42">
        <v>42786</v>
      </c>
      <c r="D66" s="17">
        <v>6023</v>
      </c>
      <c r="E66" s="42">
        <v>43105</v>
      </c>
      <c r="F66" s="42">
        <v>46387</v>
      </c>
      <c r="G66" s="155" t="s">
        <v>120</v>
      </c>
      <c r="H66" s="23">
        <v>10400000</v>
      </c>
      <c r="I66" s="23">
        <v>4385267.83</v>
      </c>
      <c r="J66" s="206">
        <v>0.42166036826923076</v>
      </c>
      <c r="K66" s="23">
        <v>6014732.1699999999</v>
      </c>
    </row>
    <row r="67" spans="1:11" x14ac:dyDescent="0.25">
      <c r="A67" s="29"/>
      <c r="B67" s="210" t="s">
        <v>23</v>
      </c>
      <c r="C67" s="169"/>
      <c r="D67" s="169"/>
      <c r="E67" s="169"/>
      <c r="F67" s="191"/>
      <c r="G67" s="73"/>
      <c r="H67" s="32">
        <v>82000000</v>
      </c>
      <c r="I67" s="213">
        <v>25951101.869999997</v>
      </c>
      <c r="J67" s="198">
        <v>0.31647685207317072</v>
      </c>
      <c r="K67" s="32">
        <v>56048898.130000003</v>
      </c>
    </row>
    <row r="68" spans="1:11" x14ac:dyDescent="0.25">
      <c r="A68" s="15"/>
      <c r="B68" s="48"/>
      <c r="C68" s="16"/>
      <c r="D68" s="16"/>
      <c r="E68" s="168"/>
      <c r="F68" s="168"/>
      <c r="G68" s="3"/>
      <c r="H68" s="70"/>
      <c r="I68" s="70"/>
      <c r="J68" s="207"/>
      <c r="K68" s="70"/>
    </row>
    <row r="69" spans="1:11" x14ac:dyDescent="0.25">
      <c r="A69" s="15" t="s">
        <v>11</v>
      </c>
      <c r="B69" s="16" t="s">
        <v>24</v>
      </c>
      <c r="C69" s="41">
        <v>43080</v>
      </c>
      <c r="D69" s="18">
        <v>6143</v>
      </c>
      <c r="E69" s="42">
        <v>43319</v>
      </c>
      <c r="F69" s="19">
        <v>46734</v>
      </c>
      <c r="G69" s="79">
        <v>1</v>
      </c>
      <c r="H69" s="23">
        <v>94000000</v>
      </c>
      <c r="I69" s="23">
        <v>60762535.569999993</v>
      </c>
      <c r="J69" s="206">
        <v>0.64640995287234038</v>
      </c>
      <c r="K69" s="23">
        <v>33237464.430000007</v>
      </c>
    </row>
    <row r="70" spans="1:11" x14ac:dyDescent="0.25">
      <c r="A70" s="20"/>
      <c r="B70" s="30" t="s">
        <v>25</v>
      </c>
      <c r="C70" s="86"/>
      <c r="D70" s="31"/>
      <c r="E70" s="31"/>
      <c r="F70" s="47"/>
      <c r="G70" s="93"/>
      <c r="H70" s="92">
        <v>94000000</v>
      </c>
      <c r="I70" s="92">
        <v>60762535.569999993</v>
      </c>
      <c r="J70" s="208">
        <v>0.64640995287234038</v>
      </c>
      <c r="K70" s="94">
        <v>33237464.430000007</v>
      </c>
    </row>
    <row r="71" spans="1:11" x14ac:dyDescent="0.25">
      <c r="A71" s="104"/>
      <c r="B71" s="99"/>
      <c r="C71" s="102"/>
      <c r="D71" s="102"/>
      <c r="E71" s="102"/>
      <c r="F71" s="103"/>
      <c r="G71" s="98"/>
      <c r="H71" s="97"/>
      <c r="I71" s="95"/>
      <c r="J71" s="96"/>
      <c r="K71" s="95"/>
    </row>
    <row r="72" spans="1:11" x14ac:dyDescent="0.25">
      <c r="A72" s="62"/>
      <c r="B72" s="61"/>
      <c r="C72" s="160"/>
      <c r="D72" s="161"/>
      <c r="E72" s="160"/>
      <c r="F72" s="160"/>
      <c r="G72" s="162"/>
      <c r="H72" s="165"/>
      <c r="I72" s="166"/>
      <c r="J72" s="167"/>
      <c r="K72" s="165"/>
    </row>
    <row r="73" spans="1:11" x14ac:dyDescent="0.25">
      <c r="A73" s="51" t="s">
        <v>54</v>
      </c>
      <c r="B73" s="51"/>
      <c r="C73" s="52"/>
      <c r="D73" s="52"/>
      <c r="E73" s="51"/>
      <c r="F73" s="51"/>
      <c r="G73" s="5"/>
      <c r="H73" s="194">
        <v>5221720907</v>
      </c>
      <c r="I73" s="194">
        <f>+I70+I67+I62+I55+I41+I34</f>
        <v>2743055315.4200001</v>
      </c>
      <c r="J73" s="220">
        <f>+I73/H73</f>
        <v>0.52531634001020344</v>
      </c>
      <c r="K73" s="194">
        <f>+H73-I73</f>
        <v>2478665591.5799999</v>
      </c>
    </row>
    <row r="74" spans="1:11" x14ac:dyDescent="0.25">
      <c r="A74" s="54"/>
      <c r="B74" s="54"/>
      <c r="C74" s="55"/>
      <c r="D74" s="55"/>
      <c r="E74" s="54"/>
      <c r="F74" s="54"/>
      <c r="G74" s="6"/>
      <c r="H74" s="56"/>
      <c r="I74" s="57"/>
      <c r="J74" s="58"/>
      <c r="K74" s="56"/>
    </row>
    <row r="75" spans="1:11" x14ac:dyDescent="0.25">
      <c r="A75" s="10"/>
      <c r="B75" s="9"/>
      <c r="C75" s="9"/>
      <c r="D75" s="9"/>
      <c r="E75" s="9"/>
      <c r="F75" s="9"/>
      <c r="H75" s="13"/>
      <c r="I75" s="13"/>
      <c r="J75" s="172"/>
      <c r="K75" s="13"/>
    </row>
    <row r="76" spans="1:11" ht="18.75" x14ac:dyDescent="0.3">
      <c r="A76" s="127"/>
      <c r="B76" s="127"/>
      <c r="C76" s="127"/>
      <c r="D76" s="127"/>
      <c r="E76" s="127" t="s">
        <v>26</v>
      </c>
      <c r="F76" s="127"/>
      <c r="G76" s="127"/>
      <c r="H76" s="127"/>
      <c r="I76" s="127"/>
      <c r="J76" s="127"/>
      <c r="K76" s="127"/>
    </row>
    <row r="77" spans="1:11" ht="18.75" x14ac:dyDescent="0.3">
      <c r="A77" s="128"/>
      <c r="B77" s="128"/>
      <c r="C77" s="128"/>
      <c r="D77" s="128"/>
      <c r="E77" s="128" t="s">
        <v>35</v>
      </c>
      <c r="F77" s="128"/>
      <c r="G77" s="128"/>
      <c r="H77" s="128"/>
      <c r="I77" s="128"/>
      <c r="J77" s="128"/>
      <c r="K77" s="128"/>
    </row>
    <row r="78" spans="1:11" x14ac:dyDescent="0.25">
      <c r="A78" s="10"/>
      <c r="B78" s="9"/>
      <c r="C78" s="9"/>
      <c r="D78" s="9"/>
      <c r="E78" s="9"/>
      <c r="F78" s="9"/>
      <c r="H78" s="9"/>
      <c r="I78" s="9"/>
      <c r="J78" s="9"/>
      <c r="K78" s="9"/>
    </row>
    <row r="79" spans="1:11" ht="23.25" customHeight="1" x14ac:dyDescent="0.25">
      <c r="A79" s="320" t="s">
        <v>1</v>
      </c>
      <c r="B79" s="318" t="s">
        <v>2</v>
      </c>
      <c r="C79" s="349" t="s">
        <v>3</v>
      </c>
      <c r="D79" s="351" t="s">
        <v>4</v>
      </c>
      <c r="E79" s="352"/>
      <c r="F79" s="349" t="s">
        <v>5</v>
      </c>
      <c r="G79" s="353" t="s">
        <v>32</v>
      </c>
      <c r="H79" s="326" t="s">
        <v>33</v>
      </c>
      <c r="I79" s="328" t="s">
        <v>38</v>
      </c>
      <c r="J79" s="329"/>
      <c r="K79" s="355" t="s">
        <v>6</v>
      </c>
    </row>
    <row r="80" spans="1:11" ht="28.5" customHeight="1" x14ac:dyDescent="0.25">
      <c r="A80" s="321" t="s">
        <v>1</v>
      </c>
      <c r="B80" s="331"/>
      <c r="C80" s="350"/>
      <c r="D80" s="11" t="s">
        <v>8</v>
      </c>
      <c r="E80" s="12" t="s">
        <v>9</v>
      </c>
      <c r="F80" s="350"/>
      <c r="G80" s="354"/>
      <c r="H80" s="327" t="s">
        <v>34</v>
      </c>
      <c r="I80" s="12" t="s">
        <v>7</v>
      </c>
      <c r="J80" s="12" t="s">
        <v>10</v>
      </c>
      <c r="K80" s="356"/>
    </row>
    <row r="81" spans="1:14" x14ac:dyDescent="0.25">
      <c r="A81" s="15"/>
      <c r="B81" s="16"/>
      <c r="C81" s="42"/>
      <c r="D81" s="25"/>
      <c r="E81" s="42"/>
      <c r="F81" s="42"/>
      <c r="G81" s="78"/>
      <c r="H81" s="43"/>
      <c r="I81" s="43"/>
      <c r="J81" s="206"/>
      <c r="K81" s="23"/>
    </row>
    <row r="82" spans="1:14" ht="25.5" customHeight="1" x14ac:dyDescent="0.25">
      <c r="A82" s="238" t="s">
        <v>14</v>
      </c>
      <c r="B82" s="16" t="s">
        <v>110</v>
      </c>
      <c r="C82" s="42">
        <v>45702</v>
      </c>
      <c r="D82" s="25">
        <v>7510</v>
      </c>
      <c r="E82" s="42">
        <v>45848</v>
      </c>
      <c r="F82" s="42">
        <v>46797</v>
      </c>
      <c r="G82" s="78">
        <v>2</v>
      </c>
      <c r="H82" s="43">
        <v>200000000</v>
      </c>
      <c r="I82" s="43">
        <v>40000000</v>
      </c>
      <c r="J82" s="206">
        <v>0.2</v>
      </c>
      <c r="K82" s="23">
        <v>160000000</v>
      </c>
    </row>
    <row r="83" spans="1:14" x14ac:dyDescent="0.25">
      <c r="A83" s="20"/>
      <c r="B83" s="32" t="s">
        <v>83</v>
      </c>
      <c r="C83" s="32"/>
      <c r="D83" s="32"/>
      <c r="E83" s="32"/>
      <c r="F83" s="32"/>
      <c r="G83" s="32"/>
      <c r="H83" s="32">
        <v>200000000</v>
      </c>
      <c r="I83" s="32">
        <v>40000000</v>
      </c>
      <c r="J83" s="198">
        <v>0.2</v>
      </c>
      <c r="K83" s="32">
        <v>160000000</v>
      </c>
      <c r="M83" s="144"/>
      <c r="N83" s="144"/>
    </row>
    <row r="84" spans="1:14" x14ac:dyDescent="0.25">
      <c r="A84" s="20"/>
      <c r="B84" s="46"/>
      <c r="C84" s="69"/>
      <c r="D84" s="69"/>
      <c r="E84" s="69"/>
      <c r="F84" s="69"/>
      <c r="G84" s="67"/>
      <c r="H84" s="70"/>
      <c r="I84" s="70"/>
      <c r="J84" s="68"/>
      <c r="K84" s="70"/>
    </row>
    <row r="85" spans="1:14" ht="14.25" customHeight="1" x14ac:dyDescent="0.25">
      <c r="A85" s="15" t="s">
        <v>17</v>
      </c>
      <c r="B85" s="16" t="s">
        <v>64</v>
      </c>
      <c r="C85" s="42">
        <v>42934</v>
      </c>
      <c r="D85" s="25">
        <v>6144</v>
      </c>
      <c r="E85" s="42">
        <v>43335</v>
      </c>
      <c r="F85" s="42">
        <v>46253</v>
      </c>
      <c r="G85" s="78" t="s">
        <v>86</v>
      </c>
      <c r="H85" s="43">
        <v>20000000</v>
      </c>
      <c r="I85" s="43">
        <v>19056241.609999999</v>
      </c>
      <c r="J85" s="206">
        <v>0.95281208049999999</v>
      </c>
      <c r="K85" s="23">
        <v>943758.3900000006</v>
      </c>
    </row>
    <row r="86" spans="1:14" ht="15.75" customHeight="1" x14ac:dyDescent="0.25">
      <c r="A86" s="15" t="s">
        <v>15</v>
      </c>
      <c r="B86" s="16" t="s">
        <v>66</v>
      </c>
      <c r="C86" s="140">
        <v>44677</v>
      </c>
      <c r="D86" s="141">
        <v>7074</v>
      </c>
      <c r="E86" s="88">
        <v>45040</v>
      </c>
      <c r="F86" s="44">
        <v>47870</v>
      </c>
      <c r="G86" s="78">
        <v>5</v>
      </c>
      <c r="H86" s="43">
        <v>60000000</v>
      </c>
      <c r="I86" s="43">
        <v>2076364</v>
      </c>
      <c r="J86" s="206">
        <v>3.4606066666666664E-2</v>
      </c>
      <c r="K86" s="23">
        <v>57923636</v>
      </c>
    </row>
    <row r="87" spans="1:14" ht="16.5" customHeight="1" x14ac:dyDescent="0.25">
      <c r="A87" s="29"/>
      <c r="B87" s="30" t="s">
        <v>28</v>
      </c>
      <c r="C87" s="31"/>
      <c r="D87" s="31"/>
      <c r="E87" s="31"/>
      <c r="F87" s="47"/>
      <c r="G87" s="1"/>
      <c r="H87" s="32">
        <v>80000000</v>
      </c>
      <c r="I87" s="32">
        <v>21132605.609999999</v>
      </c>
      <c r="J87" s="198">
        <v>0.26415757012500002</v>
      </c>
      <c r="K87" s="32">
        <v>58867394.390000001</v>
      </c>
    </row>
    <row r="88" spans="1:14" x14ac:dyDescent="0.25">
      <c r="A88" s="20"/>
      <c r="B88" s="108"/>
      <c r="C88" s="102"/>
      <c r="D88" s="109"/>
      <c r="E88" s="109"/>
      <c r="F88" s="103"/>
      <c r="G88" s="114"/>
      <c r="H88" s="95"/>
      <c r="I88" s="95"/>
      <c r="J88" s="212"/>
      <c r="K88" s="110"/>
    </row>
    <row r="89" spans="1:14" x14ac:dyDescent="0.25">
      <c r="A89" s="20" t="s">
        <v>15</v>
      </c>
      <c r="B89" s="90" t="s">
        <v>65</v>
      </c>
      <c r="C89" s="91">
        <v>44070</v>
      </c>
      <c r="D89" s="100">
        <v>7088</v>
      </c>
      <c r="E89" s="101">
        <v>45057</v>
      </c>
      <c r="F89" s="101">
        <v>47250</v>
      </c>
      <c r="G89" s="152">
        <v>3</v>
      </c>
      <c r="H89" s="105">
        <v>57421383.647798739</v>
      </c>
      <c r="I89" s="105">
        <v>3297153.9052005368</v>
      </c>
      <c r="J89" s="215">
        <v>5.7420314449823151E-2</v>
      </c>
      <c r="K89" s="105">
        <v>54124229.742598206</v>
      </c>
    </row>
    <row r="90" spans="1:14" x14ac:dyDescent="0.25">
      <c r="A90" s="20" t="s">
        <v>11</v>
      </c>
      <c r="B90" s="222" t="s">
        <v>67</v>
      </c>
      <c r="C90" s="129">
        <v>44426</v>
      </c>
      <c r="D90" s="130">
        <v>7147</v>
      </c>
      <c r="E90" s="131">
        <v>45184</v>
      </c>
      <c r="F90" s="131">
        <v>47376</v>
      </c>
      <c r="G90" s="152">
        <v>3</v>
      </c>
      <c r="H90" s="105">
        <v>58452830.188679248</v>
      </c>
      <c r="I90" s="105">
        <v>55490176.997368097</v>
      </c>
      <c r="J90" s="215">
        <v>0.94931548768899576</v>
      </c>
      <c r="K90" s="105">
        <v>2962653.1913111508</v>
      </c>
    </row>
    <row r="91" spans="1:14" x14ac:dyDescent="0.25">
      <c r="A91" s="20"/>
      <c r="B91" s="30" t="s">
        <v>47</v>
      </c>
      <c r="C91" s="189"/>
      <c r="D91" s="190"/>
      <c r="E91" s="190"/>
      <c r="F91" s="32"/>
      <c r="G91" s="32"/>
      <c r="H91" s="32">
        <v>115874213.83647799</v>
      </c>
      <c r="I91" s="32">
        <v>58787330.902568631</v>
      </c>
      <c r="J91" s="198">
        <v>0.50733747359468151</v>
      </c>
      <c r="K91" s="32">
        <v>57086882.933909357</v>
      </c>
    </row>
    <row r="92" spans="1:14" x14ac:dyDescent="0.25">
      <c r="A92" s="113"/>
      <c r="B92" s="112"/>
      <c r="C92" s="115"/>
      <c r="D92" s="117"/>
      <c r="E92" s="117"/>
      <c r="F92" s="107"/>
      <c r="G92" s="116"/>
      <c r="H92" s="111"/>
      <c r="I92" s="112"/>
      <c r="J92" s="216"/>
      <c r="K92" s="111"/>
    </row>
    <row r="93" spans="1:14" x14ac:dyDescent="0.25">
      <c r="A93" s="132" t="s">
        <v>11</v>
      </c>
      <c r="B93" s="134" t="s">
        <v>77</v>
      </c>
      <c r="C93" s="135">
        <v>44924</v>
      </c>
      <c r="D93" s="136">
        <v>7153</v>
      </c>
      <c r="E93" s="135">
        <v>45184</v>
      </c>
      <c r="F93" s="135">
        <v>47118</v>
      </c>
      <c r="G93" s="153">
        <v>2</v>
      </c>
      <c r="H93" s="137">
        <v>75000000</v>
      </c>
      <c r="I93" s="138">
        <v>0</v>
      </c>
      <c r="J93" s="217">
        <v>0</v>
      </c>
      <c r="K93" s="133">
        <v>75000000</v>
      </c>
    </row>
    <row r="94" spans="1:14" x14ac:dyDescent="0.25">
      <c r="A94" s="139"/>
      <c r="B94" s="30" t="s">
        <v>48</v>
      </c>
      <c r="C94" s="191"/>
      <c r="D94" s="191"/>
      <c r="E94" s="191"/>
      <c r="F94" s="32"/>
      <c r="G94" s="32"/>
      <c r="H94" s="32">
        <v>75000000</v>
      </c>
      <c r="I94" s="32">
        <v>0</v>
      </c>
      <c r="J94" s="198">
        <v>0</v>
      </c>
      <c r="K94" s="32">
        <v>75000000</v>
      </c>
    </row>
    <row r="95" spans="1:14" x14ac:dyDescent="0.25">
      <c r="A95" s="332" t="s">
        <v>11</v>
      </c>
      <c r="B95" s="112"/>
      <c r="C95" s="115"/>
      <c r="D95" s="115"/>
      <c r="E95" s="115"/>
      <c r="F95" s="115"/>
      <c r="G95" s="116"/>
      <c r="H95" s="111"/>
      <c r="I95" s="112"/>
      <c r="J95" s="218"/>
      <c r="K95" s="143"/>
    </row>
    <row r="96" spans="1:14" x14ac:dyDescent="0.25">
      <c r="A96" s="333"/>
      <c r="B96" s="138" t="s">
        <v>50</v>
      </c>
      <c r="C96" s="135">
        <v>44952</v>
      </c>
      <c r="D96" s="136">
        <v>7414</v>
      </c>
      <c r="E96" s="135">
        <v>45649</v>
      </c>
      <c r="F96" s="135">
        <v>47144</v>
      </c>
      <c r="G96" s="153">
        <v>3</v>
      </c>
      <c r="H96" s="137">
        <v>30000000</v>
      </c>
      <c r="I96" s="134">
        <v>21100000</v>
      </c>
      <c r="J96" s="217">
        <v>0.70333333333333337</v>
      </c>
      <c r="K96" s="133">
        <v>8900000</v>
      </c>
    </row>
    <row r="97" spans="1:11" x14ac:dyDescent="0.25">
      <c r="A97" s="334"/>
      <c r="B97" s="30" t="s">
        <v>51</v>
      </c>
      <c r="C97" s="192"/>
      <c r="D97" s="193"/>
      <c r="E97" s="192"/>
      <c r="F97" s="32"/>
      <c r="G97" s="32"/>
      <c r="H97" s="32">
        <v>30000000</v>
      </c>
      <c r="I97" s="32">
        <v>21100000</v>
      </c>
      <c r="J97" s="198">
        <v>0.70333333333333337</v>
      </c>
      <c r="K97" s="32">
        <v>8900000</v>
      </c>
    </row>
    <row r="98" spans="1:11" x14ac:dyDescent="0.25">
      <c r="A98" s="332" t="s">
        <v>59</v>
      </c>
      <c r="B98" s="112"/>
      <c r="C98" s="115"/>
      <c r="D98" s="115"/>
      <c r="E98" s="115"/>
      <c r="F98" s="115"/>
      <c r="G98" s="116"/>
      <c r="H98" s="111"/>
      <c r="I98" s="112"/>
      <c r="J98" s="218"/>
      <c r="K98" s="143"/>
    </row>
    <row r="99" spans="1:11" ht="42" customHeight="1" x14ac:dyDescent="0.25">
      <c r="A99" s="333"/>
      <c r="B99" s="240" t="s">
        <v>78</v>
      </c>
      <c r="C99" s="135">
        <v>45615</v>
      </c>
      <c r="D99" s="136">
        <v>7479</v>
      </c>
      <c r="E99" s="135">
        <v>45807</v>
      </c>
      <c r="F99" s="135">
        <v>46932</v>
      </c>
      <c r="G99" s="153">
        <v>2</v>
      </c>
      <c r="H99" s="137">
        <v>101606009</v>
      </c>
      <c r="I99" s="137">
        <v>65614833.660000004</v>
      </c>
      <c r="J99" s="217">
        <v>0.64577709828165775</v>
      </c>
      <c r="K99" s="137">
        <v>35991175.339999996</v>
      </c>
    </row>
    <row r="100" spans="1:11" x14ac:dyDescent="0.25">
      <c r="A100" s="334"/>
      <c r="B100" s="30" t="s">
        <v>60</v>
      </c>
      <c r="C100" s="192"/>
      <c r="D100" s="193"/>
      <c r="E100" s="192"/>
      <c r="F100" s="32"/>
      <c r="G100" s="32"/>
      <c r="H100" s="32">
        <v>101606009</v>
      </c>
      <c r="I100" s="32">
        <v>65614833.660000004</v>
      </c>
      <c r="J100" s="198">
        <v>0.64577709828165775</v>
      </c>
      <c r="K100" s="32">
        <v>35991175.339999996</v>
      </c>
    </row>
    <row r="101" spans="1:11" s="175" customFormat="1" x14ac:dyDescent="0.25">
      <c r="A101" s="104"/>
      <c r="B101" s="99"/>
      <c r="C101" s="102"/>
      <c r="D101" s="102"/>
      <c r="E101" s="102"/>
      <c r="F101" s="103"/>
      <c r="G101" s="98"/>
      <c r="H101" s="97"/>
      <c r="I101" s="95"/>
      <c r="J101" s="212"/>
      <c r="K101" s="95"/>
    </row>
    <row r="102" spans="1:11" s="175" customFormat="1" x14ac:dyDescent="0.25">
      <c r="A102" s="62"/>
      <c r="B102" s="156"/>
      <c r="C102" s="157"/>
      <c r="D102" s="158"/>
      <c r="E102" s="157"/>
      <c r="F102" s="157"/>
      <c r="G102" s="159"/>
      <c r="H102" s="163"/>
      <c r="I102" s="164"/>
      <c r="J102" s="219"/>
      <c r="K102" s="163"/>
    </row>
    <row r="103" spans="1:11" s="175" customFormat="1" x14ac:dyDescent="0.25">
      <c r="A103" s="51" t="s">
        <v>55</v>
      </c>
      <c r="B103" s="51"/>
      <c r="C103" s="52"/>
      <c r="D103" s="52"/>
      <c r="E103" s="51"/>
      <c r="F103" s="51"/>
      <c r="G103" s="5"/>
      <c r="H103" s="53">
        <v>602480222.83647799</v>
      </c>
      <c r="I103" s="53">
        <v>206634770.17256862</v>
      </c>
      <c r="J103" s="220">
        <v>0.34297353230904698</v>
      </c>
      <c r="K103" s="53">
        <v>395845452.66390932</v>
      </c>
    </row>
    <row r="104" spans="1:11" s="175" customFormat="1" x14ac:dyDescent="0.25">
      <c r="A104" s="54"/>
      <c r="B104" s="54"/>
      <c r="C104" s="55"/>
      <c r="D104" s="55"/>
      <c r="E104" s="54"/>
      <c r="F104" s="54"/>
      <c r="G104" s="6"/>
      <c r="H104" s="56"/>
      <c r="I104" s="57"/>
      <c r="J104" s="58"/>
      <c r="K104" s="56"/>
    </row>
    <row r="105" spans="1:11" s="175" customFormat="1" x14ac:dyDescent="0.25">
      <c r="A105" s="173"/>
      <c r="B105" s="173"/>
      <c r="C105" s="174"/>
      <c r="D105" s="174"/>
      <c r="E105" s="173"/>
      <c r="F105" s="173"/>
      <c r="G105" s="176"/>
      <c r="H105" s="177"/>
      <c r="I105" s="178"/>
      <c r="J105" s="239"/>
      <c r="K105" s="177"/>
    </row>
    <row r="106" spans="1:11" s="175" customFormat="1" x14ac:dyDescent="0.25">
      <c r="A106" s="173"/>
      <c r="B106" s="173"/>
      <c r="C106" s="174"/>
      <c r="D106" s="174"/>
      <c r="E106" s="173"/>
      <c r="F106" s="173"/>
      <c r="G106" s="176"/>
      <c r="H106" s="177"/>
      <c r="I106" s="178"/>
      <c r="J106" s="179"/>
      <c r="K106" s="177"/>
    </row>
    <row r="107" spans="1:11" s="186" customFormat="1" ht="25.5" x14ac:dyDescent="0.25">
      <c r="A107" s="320" t="s">
        <v>1</v>
      </c>
      <c r="B107" s="318" t="s">
        <v>2</v>
      </c>
      <c r="C107" s="349" t="s">
        <v>3</v>
      </c>
      <c r="D107" s="351" t="s">
        <v>4</v>
      </c>
      <c r="E107" s="352"/>
      <c r="F107" s="287" t="s">
        <v>5</v>
      </c>
      <c r="G107" s="353" t="s">
        <v>32</v>
      </c>
      <c r="H107" s="326" t="s">
        <v>33</v>
      </c>
      <c r="I107" s="328" t="s">
        <v>38</v>
      </c>
      <c r="J107" s="329"/>
      <c r="K107" s="355" t="s">
        <v>6</v>
      </c>
    </row>
    <row r="108" spans="1:11" s="186" customFormat="1" ht="28.5" customHeight="1" x14ac:dyDescent="0.25">
      <c r="A108" s="321" t="s">
        <v>1</v>
      </c>
      <c r="B108" s="331"/>
      <c r="C108" s="350"/>
      <c r="D108" s="11" t="s">
        <v>8</v>
      </c>
      <c r="E108" s="12" t="s">
        <v>9</v>
      </c>
      <c r="F108" s="288" t="s">
        <v>27</v>
      </c>
      <c r="G108" s="354"/>
      <c r="H108" s="327" t="s">
        <v>34</v>
      </c>
      <c r="I108" s="12" t="s">
        <v>7</v>
      </c>
      <c r="J108" s="12" t="s">
        <v>10</v>
      </c>
      <c r="K108" s="356"/>
    </row>
    <row r="109" spans="1:11" s="186" customFormat="1" ht="33" customHeight="1" x14ac:dyDescent="0.25">
      <c r="A109" s="335" t="s">
        <v>52</v>
      </c>
      <c r="B109" s="171" t="s">
        <v>111</v>
      </c>
      <c r="C109" s="135">
        <v>45278</v>
      </c>
      <c r="D109" s="136">
        <v>7412</v>
      </c>
      <c r="E109" s="135">
        <v>45649</v>
      </c>
      <c r="F109" s="188">
        <v>46081</v>
      </c>
      <c r="G109" s="187">
        <v>0</v>
      </c>
      <c r="H109" s="185">
        <v>414441000</v>
      </c>
      <c r="I109" s="137">
        <v>317186580</v>
      </c>
      <c r="J109" s="217">
        <v>0.76533591029845016</v>
      </c>
      <c r="K109" s="137">
        <v>97254420</v>
      </c>
    </row>
    <row r="110" spans="1:11" s="184" customFormat="1" x14ac:dyDescent="0.25">
      <c r="A110" s="336"/>
      <c r="B110" s="30" t="s">
        <v>63</v>
      </c>
      <c r="C110" s="192"/>
      <c r="D110" s="192"/>
      <c r="E110" s="192"/>
      <c r="F110" s="32"/>
      <c r="G110" s="32"/>
      <c r="H110" s="32">
        <v>414441000</v>
      </c>
      <c r="I110" s="32">
        <v>317186580</v>
      </c>
      <c r="J110" s="198">
        <v>0.76533591029845016</v>
      </c>
      <c r="K110" s="32">
        <v>97254420</v>
      </c>
    </row>
    <row r="111" spans="1:11" x14ac:dyDescent="0.25">
      <c r="A111" s="337" t="s">
        <v>63</v>
      </c>
      <c r="B111" s="337"/>
      <c r="C111" s="337"/>
      <c r="D111" s="337"/>
      <c r="E111" s="337"/>
      <c r="F111" s="337"/>
      <c r="G111" s="338"/>
      <c r="H111" s="365">
        <v>414441000</v>
      </c>
      <c r="I111" s="365">
        <v>317186580</v>
      </c>
      <c r="J111" s="368">
        <v>0.76533591029845016</v>
      </c>
      <c r="K111" s="364">
        <v>97254420</v>
      </c>
    </row>
    <row r="112" spans="1:11" x14ac:dyDescent="0.25">
      <c r="A112" s="357"/>
      <c r="B112" s="357"/>
      <c r="C112" s="357"/>
      <c r="D112" s="357"/>
      <c r="E112" s="357"/>
      <c r="F112" s="357"/>
      <c r="G112" s="340"/>
      <c r="H112" s="366"/>
      <c r="I112" s="366"/>
      <c r="J112" s="368"/>
      <c r="K112" s="364"/>
    </row>
    <row r="113" spans="1:11" x14ac:dyDescent="0.25">
      <c r="A113" s="341"/>
      <c r="B113" s="341"/>
      <c r="C113" s="341"/>
      <c r="D113" s="341"/>
      <c r="E113" s="341"/>
      <c r="F113" s="341"/>
      <c r="G113" s="342"/>
      <c r="H113" s="367"/>
      <c r="I113" s="367"/>
      <c r="J113" s="368"/>
      <c r="K113" s="364"/>
    </row>
    <row r="114" spans="1:11" x14ac:dyDescent="0.25">
      <c r="A114" s="180"/>
      <c r="B114" s="181"/>
      <c r="C114" s="181"/>
      <c r="D114" s="181"/>
      <c r="E114" s="181"/>
      <c r="F114" s="181"/>
      <c r="G114" s="182"/>
      <c r="H114" s="183"/>
      <c r="I114" s="183"/>
      <c r="J114" s="221"/>
      <c r="K114" s="183"/>
    </row>
    <row r="115" spans="1:11" x14ac:dyDescent="0.25">
      <c r="A115" s="61"/>
      <c r="B115" s="61"/>
      <c r="C115" s="62"/>
      <c r="D115" s="62"/>
      <c r="E115" s="61"/>
      <c r="F115" s="61"/>
      <c r="G115" s="8"/>
      <c r="H115" s="343">
        <v>6238642129.8364782</v>
      </c>
      <c r="I115" s="343">
        <v>3266876665.5925689</v>
      </c>
      <c r="J115" s="361">
        <v>0.52365187770086075</v>
      </c>
      <c r="K115" s="343">
        <v>2971765464.2439094</v>
      </c>
    </row>
    <row r="116" spans="1:11" x14ac:dyDescent="0.25">
      <c r="A116" s="51" t="s">
        <v>56</v>
      </c>
      <c r="B116" s="50"/>
      <c r="C116" s="49"/>
      <c r="D116" s="49"/>
      <c r="E116" s="50"/>
      <c r="F116" s="50"/>
      <c r="G116" s="4"/>
      <c r="H116" s="344"/>
      <c r="I116" s="344"/>
      <c r="J116" s="362"/>
      <c r="K116" s="344"/>
    </row>
    <row r="117" spans="1:11" x14ac:dyDescent="0.25">
      <c r="A117" s="54"/>
      <c r="B117" s="54"/>
      <c r="C117" s="55"/>
      <c r="D117" s="55"/>
      <c r="E117" s="54"/>
      <c r="F117" s="54"/>
      <c r="G117" s="6"/>
      <c r="H117" s="345"/>
      <c r="I117" s="345"/>
      <c r="J117" s="363"/>
      <c r="K117" s="345"/>
    </row>
    <row r="118" spans="1:11" x14ac:dyDescent="0.25">
      <c r="A118" s="60"/>
      <c r="B118" s="60"/>
      <c r="C118" s="60"/>
      <c r="D118" s="60"/>
      <c r="E118" s="60"/>
      <c r="F118" s="60"/>
      <c r="G118" s="7"/>
      <c r="H118" s="63"/>
      <c r="I118" s="63"/>
      <c r="J118" s="63"/>
      <c r="K118" s="63"/>
    </row>
    <row r="119" spans="1:11" x14ac:dyDescent="0.25">
      <c r="A119" s="66" t="s">
        <v>118</v>
      </c>
      <c r="B119" s="64"/>
      <c r="C119" s="60"/>
      <c r="D119" s="60"/>
      <c r="E119" s="60"/>
      <c r="F119" s="60"/>
      <c r="G119" s="7"/>
      <c r="H119" s="9"/>
      <c r="I119" s="9"/>
      <c r="J119" s="9"/>
      <c r="K119" s="9"/>
    </row>
    <row r="120" spans="1:11" x14ac:dyDescent="0.25">
      <c r="A120" s="9"/>
      <c r="B120" s="65"/>
      <c r="C120" s="9"/>
      <c r="D120" s="9"/>
      <c r="E120" s="9"/>
      <c r="F120" s="9"/>
      <c r="H120" s="9"/>
      <c r="I120" s="9"/>
      <c r="J120" s="9"/>
      <c r="K120" s="9"/>
    </row>
  </sheetData>
  <mergeCells count="41">
    <mergeCell ref="A1:M1"/>
    <mergeCell ref="A2:M2"/>
    <mergeCell ref="A5:A6"/>
    <mergeCell ref="B5:B6"/>
    <mergeCell ref="C5:C6"/>
    <mergeCell ref="D5:E5"/>
    <mergeCell ref="F5:F6"/>
    <mergeCell ref="G5:G6"/>
    <mergeCell ref="H5:H6"/>
    <mergeCell ref="A3:M3"/>
    <mergeCell ref="I5:J5"/>
    <mergeCell ref="K5:K6"/>
    <mergeCell ref="G79:G80"/>
    <mergeCell ref="H79:H80"/>
    <mergeCell ref="I79:J79"/>
    <mergeCell ref="K79:K80"/>
    <mergeCell ref="A95:A97"/>
    <mergeCell ref="A79:A80"/>
    <mergeCell ref="B79:B80"/>
    <mergeCell ref="C79:C80"/>
    <mergeCell ref="D79:E79"/>
    <mergeCell ref="F79:F80"/>
    <mergeCell ref="A98:A100"/>
    <mergeCell ref="A107:A108"/>
    <mergeCell ref="B107:B108"/>
    <mergeCell ref="C107:C108"/>
    <mergeCell ref="D107:E107"/>
    <mergeCell ref="G107:G108"/>
    <mergeCell ref="H107:H108"/>
    <mergeCell ref="I107:J107"/>
    <mergeCell ref="A109:A110"/>
    <mergeCell ref="A111:G113"/>
    <mergeCell ref="H111:H113"/>
    <mergeCell ref="I111:I113"/>
    <mergeCell ref="J111:J113"/>
    <mergeCell ref="H115:H117"/>
    <mergeCell ref="I115:I117"/>
    <mergeCell ref="J115:J117"/>
    <mergeCell ref="K115:K117"/>
    <mergeCell ref="K107:K108"/>
    <mergeCell ref="K111:K113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17"/>
  <sheetViews>
    <sheetView showGridLines="0" topLeftCell="A94" zoomScale="80" zoomScaleNormal="80" workbookViewId="0">
      <selection activeCell="I112" sqref="I112:I114"/>
    </sheetView>
  </sheetViews>
  <sheetFormatPr baseColWidth="10" defaultRowHeight="15" x14ac:dyDescent="0.25"/>
  <cols>
    <col min="1" max="1" width="10.7109375" customWidth="1"/>
    <col min="2" max="2" width="70.85546875" customWidth="1"/>
    <col min="3" max="3" width="16.5703125" customWidth="1"/>
    <col min="4" max="5" width="11.42578125" customWidth="1"/>
    <col min="6" max="6" width="14.7109375" customWidth="1"/>
    <col min="7" max="7" width="15.5703125" customWidth="1"/>
    <col min="8" max="9" width="21.42578125" customWidth="1"/>
    <col min="11" max="11" width="19.42578125" customWidth="1"/>
  </cols>
  <sheetData>
    <row r="1" spans="1:13" ht="18.75" x14ac:dyDescent="0.3">
      <c r="A1" s="348" t="s">
        <v>124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</row>
    <row r="2" spans="1:13" ht="18.75" x14ac:dyDescent="0.3">
      <c r="A2" s="317" t="s">
        <v>0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3" spans="1:13" x14ac:dyDescent="0.25">
      <c r="A3" s="330" t="s">
        <v>35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</row>
    <row r="4" spans="1:13" x14ac:dyDescent="0.25">
      <c r="M4" s="144"/>
    </row>
    <row r="5" spans="1:13" ht="22.5" customHeight="1" x14ac:dyDescent="0.25">
      <c r="A5" s="318" t="s">
        <v>1</v>
      </c>
      <c r="B5" s="318" t="s">
        <v>2</v>
      </c>
      <c r="C5" s="349" t="s">
        <v>3</v>
      </c>
      <c r="D5" s="351" t="s">
        <v>4</v>
      </c>
      <c r="E5" s="352"/>
      <c r="F5" s="349" t="s">
        <v>5</v>
      </c>
      <c r="G5" s="353" t="s">
        <v>32</v>
      </c>
      <c r="H5" s="326" t="s">
        <v>33</v>
      </c>
      <c r="I5" s="328" t="s">
        <v>36</v>
      </c>
      <c r="J5" s="329"/>
      <c r="K5" s="355" t="s">
        <v>6</v>
      </c>
      <c r="M5" s="144"/>
    </row>
    <row r="6" spans="1:13" ht="26.25" customHeight="1" x14ac:dyDescent="0.25">
      <c r="A6" s="319" t="s">
        <v>1</v>
      </c>
      <c r="B6" s="319"/>
      <c r="C6" s="350"/>
      <c r="D6" s="11" t="s">
        <v>8</v>
      </c>
      <c r="E6" s="12" t="s">
        <v>9</v>
      </c>
      <c r="F6" s="350"/>
      <c r="G6" s="354"/>
      <c r="H6" s="327"/>
      <c r="I6" s="12" t="s">
        <v>7</v>
      </c>
      <c r="J6" s="12" t="s">
        <v>10</v>
      </c>
      <c r="K6" s="356"/>
      <c r="M6" s="144"/>
    </row>
    <row r="7" spans="1:13" x14ac:dyDescent="0.25">
      <c r="A7" s="226"/>
      <c r="B7" s="227"/>
      <c r="C7" s="228"/>
      <c r="D7" s="229"/>
      <c r="E7" s="230"/>
      <c r="F7" s="228"/>
      <c r="G7" s="231"/>
      <c r="H7" s="232"/>
      <c r="I7" s="233"/>
      <c r="J7" s="233"/>
      <c r="K7" s="234"/>
      <c r="M7" s="144"/>
    </row>
    <row r="8" spans="1:13" s="235" customFormat="1" x14ac:dyDescent="0.25">
      <c r="A8" s="196" t="s">
        <v>81</v>
      </c>
      <c r="B8" s="14" t="s">
        <v>82</v>
      </c>
      <c r="C8" s="19">
        <v>45684</v>
      </c>
      <c r="D8" s="196">
        <v>7502</v>
      </c>
      <c r="E8" s="75">
        <v>45852</v>
      </c>
      <c r="F8" s="21">
        <v>48044</v>
      </c>
      <c r="G8" s="80">
        <v>5</v>
      </c>
      <c r="H8" s="59">
        <v>30000000</v>
      </c>
      <c r="I8" s="59">
        <v>561384</v>
      </c>
      <c r="J8" s="199">
        <v>1.8712800000000002E-2</v>
      </c>
      <c r="K8" s="59">
        <v>29438616</v>
      </c>
    </row>
    <row r="9" spans="1:13" x14ac:dyDescent="0.25">
      <c r="A9" s="196" t="s">
        <v>11</v>
      </c>
      <c r="B9" s="14" t="s">
        <v>87</v>
      </c>
      <c r="C9" s="19">
        <v>43560</v>
      </c>
      <c r="D9" s="196">
        <v>6492</v>
      </c>
      <c r="E9" s="75">
        <v>43832</v>
      </c>
      <c r="F9" s="21">
        <v>47245</v>
      </c>
      <c r="G9" s="80">
        <v>3</v>
      </c>
      <c r="H9" s="59">
        <v>125000000</v>
      </c>
      <c r="I9" s="59">
        <v>72017442.799999997</v>
      </c>
      <c r="J9" s="199">
        <v>0.57613954239999998</v>
      </c>
      <c r="K9" s="59">
        <v>52982557.200000003</v>
      </c>
      <c r="M9" s="170"/>
    </row>
    <row r="10" spans="1:13" x14ac:dyDescent="0.25">
      <c r="A10" s="15" t="s">
        <v>12</v>
      </c>
      <c r="B10" s="16" t="s">
        <v>89</v>
      </c>
      <c r="C10" s="19">
        <v>43224</v>
      </c>
      <c r="D10" s="18">
        <v>6300</v>
      </c>
      <c r="E10" s="75">
        <v>43606</v>
      </c>
      <c r="F10" s="21">
        <v>46532</v>
      </c>
      <c r="G10" s="80">
        <v>1</v>
      </c>
      <c r="H10" s="59">
        <v>15000000</v>
      </c>
      <c r="I10" s="59">
        <v>12879090.949999999</v>
      </c>
      <c r="J10" s="199">
        <v>0.85860606333333334</v>
      </c>
      <c r="K10" s="59">
        <v>2120909.0500000007</v>
      </c>
      <c r="M10" s="170"/>
    </row>
    <row r="11" spans="1:13" x14ac:dyDescent="0.25">
      <c r="A11" s="15" t="s">
        <v>52</v>
      </c>
      <c r="B11" s="16" t="s">
        <v>90</v>
      </c>
      <c r="C11" s="21">
        <v>43560</v>
      </c>
      <c r="D11" s="18">
        <v>6693</v>
      </c>
      <c r="E11" s="75">
        <v>44210</v>
      </c>
      <c r="F11" s="21">
        <v>46771</v>
      </c>
      <c r="G11" s="80">
        <v>2</v>
      </c>
      <c r="H11" s="59">
        <v>25000000</v>
      </c>
      <c r="I11" s="59">
        <v>15253333.59</v>
      </c>
      <c r="J11" s="199">
        <v>0.61013334360000004</v>
      </c>
      <c r="K11" s="59">
        <v>9746666.4100000001</v>
      </c>
      <c r="M11" s="170"/>
    </row>
    <row r="12" spans="1:13" x14ac:dyDescent="0.25">
      <c r="A12" s="15" t="s">
        <v>15</v>
      </c>
      <c r="B12" s="74" t="s">
        <v>30</v>
      </c>
      <c r="C12" s="19">
        <v>42557</v>
      </c>
      <c r="D12" s="18">
        <v>6022</v>
      </c>
      <c r="E12" s="75">
        <v>43105</v>
      </c>
      <c r="F12" s="21">
        <v>46039</v>
      </c>
      <c r="G12" s="80">
        <v>0</v>
      </c>
      <c r="H12" s="59">
        <v>62000000</v>
      </c>
      <c r="I12" s="59">
        <v>59915782.920000002</v>
      </c>
      <c r="J12" s="199">
        <v>0.96638359548387098</v>
      </c>
      <c r="K12" s="59">
        <v>2084217.0799999982</v>
      </c>
      <c r="M12" s="170"/>
    </row>
    <row r="13" spans="1:13" x14ac:dyDescent="0.25">
      <c r="A13" s="15" t="s">
        <v>15</v>
      </c>
      <c r="B13" s="120" t="s">
        <v>91</v>
      </c>
      <c r="C13" s="21">
        <v>43224</v>
      </c>
      <c r="D13" s="18">
        <v>6151</v>
      </c>
      <c r="E13" s="75">
        <v>43361</v>
      </c>
      <c r="F13" s="21">
        <v>46650</v>
      </c>
      <c r="G13" s="80">
        <v>1</v>
      </c>
      <c r="H13" s="59">
        <v>160000000</v>
      </c>
      <c r="I13" s="59">
        <v>156551580.07000002</v>
      </c>
      <c r="J13" s="199">
        <v>0.97844737543750016</v>
      </c>
      <c r="K13" s="59">
        <v>3448419.9299999774</v>
      </c>
      <c r="M13" s="170"/>
    </row>
    <row r="14" spans="1:13" x14ac:dyDescent="0.25">
      <c r="A14" s="15" t="s">
        <v>15</v>
      </c>
      <c r="B14" s="117" t="s">
        <v>92</v>
      </c>
      <c r="C14" s="21">
        <v>42924</v>
      </c>
      <c r="D14" s="18">
        <v>6236</v>
      </c>
      <c r="E14" s="75">
        <v>43427</v>
      </c>
      <c r="F14" s="21">
        <v>46721</v>
      </c>
      <c r="G14" s="80">
        <v>1</v>
      </c>
      <c r="H14" s="22">
        <v>90000000</v>
      </c>
      <c r="I14" s="22">
        <v>77349363.039999992</v>
      </c>
      <c r="J14" s="199">
        <v>0.85943736711111107</v>
      </c>
      <c r="K14" s="22">
        <v>12650636.960000008</v>
      </c>
      <c r="M14" s="170"/>
    </row>
    <row r="15" spans="1:13" x14ac:dyDescent="0.25">
      <c r="A15" s="15" t="s">
        <v>15</v>
      </c>
      <c r="B15" s="117" t="s">
        <v>37</v>
      </c>
      <c r="C15" s="21">
        <v>43560</v>
      </c>
      <c r="D15" s="18">
        <v>6424</v>
      </c>
      <c r="E15" s="75">
        <v>43786</v>
      </c>
      <c r="F15" s="21">
        <v>46704</v>
      </c>
      <c r="G15" s="80">
        <v>1</v>
      </c>
      <c r="H15" s="22">
        <v>100000000</v>
      </c>
      <c r="I15" s="22">
        <v>30793472.09</v>
      </c>
      <c r="J15" s="199">
        <v>0.30793472090000001</v>
      </c>
      <c r="K15" s="22">
        <v>69206527.909999996</v>
      </c>
      <c r="M15" s="170"/>
    </row>
    <row r="16" spans="1:13" x14ac:dyDescent="0.25">
      <c r="A16" s="15" t="s">
        <v>39</v>
      </c>
      <c r="B16" s="121" t="s">
        <v>88</v>
      </c>
      <c r="C16" s="21">
        <v>43413</v>
      </c>
      <c r="D16" s="18">
        <v>6521</v>
      </c>
      <c r="E16" s="75">
        <v>43916</v>
      </c>
      <c r="F16" s="21">
        <v>46292</v>
      </c>
      <c r="G16" s="80" t="s">
        <v>86</v>
      </c>
      <c r="H16" s="22">
        <v>15000000</v>
      </c>
      <c r="I16" s="22">
        <v>9600759.8300000001</v>
      </c>
      <c r="J16" s="199">
        <v>0.64005065533333338</v>
      </c>
      <c r="K16" s="22">
        <v>5399240.1699999999</v>
      </c>
      <c r="M16" s="170"/>
    </row>
    <row r="17" spans="1:13" x14ac:dyDescent="0.25">
      <c r="A17" s="15" t="s">
        <v>17</v>
      </c>
      <c r="B17" s="117" t="s">
        <v>64</v>
      </c>
      <c r="C17" s="21">
        <v>42934</v>
      </c>
      <c r="D17" s="18">
        <v>6144</v>
      </c>
      <c r="E17" s="75">
        <v>43335</v>
      </c>
      <c r="F17" s="21">
        <v>46263</v>
      </c>
      <c r="G17" s="80" t="s">
        <v>46</v>
      </c>
      <c r="H17" s="22">
        <v>40000000</v>
      </c>
      <c r="I17" s="22">
        <v>37000000</v>
      </c>
      <c r="J17" s="199">
        <v>0.92500000000000004</v>
      </c>
      <c r="K17" s="22">
        <v>3000000</v>
      </c>
      <c r="M17" s="170"/>
    </row>
    <row r="18" spans="1:13" x14ac:dyDescent="0.25">
      <c r="A18" s="15" t="s">
        <v>18</v>
      </c>
      <c r="B18" s="16" t="s">
        <v>93</v>
      </c>
      <c r="C18" s="19">
        <v>43440</v>
      </c>
      <c r="D18" s="27">
        <v>6298</v>
      </c>
      <c r="E18" s="76">
        <v>43591</v>
      </c>
      <c r="F18" s="41">
        <v>46881</v>
      </c>
      <c r="G18" s="80">
        <v>2</v>
      </c>
      <c r="H18" s="59">
        <v>130000000</v>
      </c>
      <c r="I18" s="59">
        <v>51903744.440000005</v>
      </c>
      <c r="J18" s="199">
        <v>0.39925957261538464</v>
      </c>
      <c r="K18" s="59">
        <v>78096255.560000002</v>
      </c>
      <c r="M18" s="170"/>
    </row>
    <row r="19" spans="1:13" x14ac:dyDescent="0.25">
      <c r="A19" s="15" t="s">
        <v>43</v>
      </c>
      <c r="B19" s="16" t="s">
        <v>94</v>
      </c>
      <c r="C19" s="19">
        <v>42310</v>
      </c>
      <c r="D19" s="27">
        <v>5665</v>
      </c>
      <c r="E19" s="76">
        <v>42657</v>
      </c>
      <c r="F19" s="41">
        <v>46073</v>
      </c>
      <c r="G19" s="80">
        <v>0</v>
      </c>
      <c r="H19" s="59">
        <v>30000000</v>
      </c>
      <c r="I19" s="59">
        <v>29980589.890000001</v>
      </c>
      <c r="J19" s="199">
        <v>0.99870599266666671</v>
      </c>
      <c r="K19" s="59">
        <v>19410.11</v>
      </c>
      <c r="M19" s="170"/>
    </row>
    <row r="20" spans="1:13" x14ac:dyDescent="0.25">
      <c r="A20" s="15" t="s">
        <v>40</v>
      </c>
      <c r="B20" s="16" t="s">
        <v>95</v>
      </c>
      <c r="C20" s="19">
        <v>44427</v>
      </c>
      <c r="D20" s="27">
        <v>6880</v>
      </c>
      <c r="E20" s="76">
        <v>44550</v>
      </c>
      <c r="F20" s="41">
        <v>46377</v>
      </c>
      <c r="G20" s="80" t="s">
        <v>57</v>
      </c>
      <c r="H20" s="59">
        <v>43000000</v>
      </c>
      <c r="I20" s="59">
        <v>38909056.350000001</v>
      </c>
      <c r="J20" s="199">
        <v>0.90486177558139536</v>
      </c>
      <c r="K20" s="59">
        <v>4090943.6499999985</v>
      </c>
      <c r="M20" s="170"/>
    </row>
    <row r="21" spans="1:13" x14ac:dyDescent="0.25">
      <c r="A21" s="15" t="s">
        <v>15</v>
      </c>
      <c r="B21" s="16" t="s">
        <v>96</v>
      </c>
      <c r="C21" s="19">
        <v>43962</v>
      </c>
      <c r="D21" s="27">
        <v>6683</v>
      </c>
      <c r="E21" s="76">
        <v>44188</v>
      </c>
      <c r="F21" s="41">
        <v>46745</v>
      </c>
      <c r="G21" s="291">
        <v>1</v>
      </c>
      <c r="H21" s="59">
        <v>235000000</v>
      </c>
      <c r="I21" s="59">
        <v>210049828.25000003</v>
      </c>
      <c r="J21" s="199">
        <v>0.89382905638297883</v>
      </c>
      <c r="K21" s="59">
        <v>24950171.74999997</v>
      </c>
      <c r="M21" s="170"/>
    </row>
    <row r="22" spans="1:13" x14ac:dyDescent="0.25">
      <c r="A22" s="15" t="s">
        <v>15</v>
      </c>
      <c r="B22" s="16" t="s">
        <v>97</v>
      </c>
      <c r="C22" s="19">
        <v>44636</v>
      </c>
      <c r="D22" s="27">
        <v>6972</v>
      </c>
      <c r="E22" s="76">
        <v>44813</v>
      </c>
      <c r="F22" s="41">
        <v>47374</v>
      </c>
      <c r="G22" s="80">
        <v>3</v>
      </c>
      <c r="H22" s="59">
        <v>215000000</v>
      </c>
      <c r="I22" s="59">
        <v>122632657.39</v>
      </c>
      <c r="J22" s="199">
        <v>0.57038445297674423</v>
      </c>
      <c r="K22" s="59">
        <v>92367342.609999999</v>
      </c>
      <c r="M22" s="170"/>
    </row>
    <row r="23" spans="1:13" x14ac:dyDescent="0.25">
      <c r="A23" s="15" t="s">
        <v>14</v>
      </c>
      <c r="B23" s="16" t="s">
        <v>98</v>
      </c>
      <c r="C23" s="19">
        <v>43517</v>
      </c>
      <c r="D23" s="27">
        <v>6976</v>
      </c>
      <c r="E23" s="82">
        <v>44813</v>
      </c>
      <c r="F23" s="41">
        <v>46643</v>
      </c>
      <c r="G23" s="80">
        <v>1</v>
      </c>
      <c r="H23" s="59">
        <v>20000000</v>
      </c>
      <c r="I23" s="59">
        <v>2000000</v>
      </c>
      <c r="J23" s="199">
        <v>0.1</v>
      </c>
      <c r="K23" s="59">
        <v>18000000</v>
      </c>
      <c r="M23" s="170"/>
    </row>
    <row r="24" spans="1:13" x14ac:dyDescent="0.25">
      <c r="A24" s="15" t="s">
        <v>44</v>
      </c>
      <c r="B24" s="81" t="s">
        <v>41</v>
      </c>
      <c r="C24" s="19">
        <v>44005</v>
      </c>
      <c r="D24" s="27">
        <v>6904</v>
      </c>
      <c r="E24" s="82">
        <v>44680</v>
      </c>
      <c r="F24" s="41">
        <v>46876</v>
      </c>
      <c r="G24" s="80">
        <v>2</v>
      </c>
      <c r="H24" s="59">
        <v>20000000</v>
      </c>
      <c r="I24" s="83">
        <v>5826849.0899999999</v>
      </c>
      <c r="J24" s="199">
        <v>0.29134245450000001</v>
      </c>
      <c r="K24" s="83">
        <v>14173150.91</v>
      </c>
      <c r="M24" s="170"/>
    </row>
    <row r="25" spans="1:13" x14ac:dyDescent="0.25">
      <c r="A25" s="15" t="s">
        <v>52</v>
      </c>
      <c r="B25" s="81" t="s">
        <v>45</v>
      </c>
      <c r="C25" s="19">
        <v>43998</v>
      </c>
      <c r="D25" s="27">
        <v>7025</v>
      </c>
      <c r="E25" s="82">
        <v>44867</v>
      </c>
      <c r="F25" s="41">
        <v>47080</v>
      </c>
      <c r="G25" s="80">
        <v>2</v>
      </c>
      <c r="H25" s="26">
        <v>30000000</v>
      </c>
      <c r="I25" s="26">
        <v>13975310.129999999</v>
      </c>
      <c r="J25" s="199">
        <v>0.46584367099999996</v>
      </c>
      <c r="K25" s="26">
        <v>16024689.870000001</v>
      </c>
      <c r="M25" s="170"/>
    </row>
    <row r="26" spans="1:13" x14ac:dyDescent="0.25">
      <c r="A26" s="15" t="s">
        <v>15</v>
      </c>
      <c r="B26" s="81" t="s">
        <v>65</v>
      </c>
      <c r="C26" s="19">
        <v>44069</v>
      </c>
      <c r="D26" s="27">
        <v>7088</v>
      </c>
      <c r="E26" s="82">
        <v>45057</v>
      </c>
      <c r="F26" s="41">
        <v>47251</v>
      </c>
      <c r="G26" s="80">
        <v>3</v>
      </c>
      <c r="H26" s="26">
        <v>115000000</v>
      </c>
      <c r="I26" s="26">
        <v>5075752</v>
      </c>
      <c r="J26" s="199">
        <v>4.4136973913043477E-2</v>
      </c>
      <c r="K26" s="26">
        <v>109924248</v>
      </c>
      <c r="M26" s="170"/>
    </row>
    <row r="27" spans="1:13" x14ac:dyDescent="0.25">
      <c r="A27" s="15" t="s">
        <v>16</v>
      </c>
      <c r="B27" s="81" t="s">
        <v>99</v>
      </c>
      <c r="C27" s="84">
        <v>43906</v>
      </c>
      <c r="D27" s="85">
        <v>7077</v>
      </c>
      <c r="E27" s="76">
        <v>45040</v>
      </c>
      <c r="F27" s="41">
        <v>47232</v>
      </c>
      <c r="G27" s="80">
        <v>3</v>
      </c>
      <c r="H27" s="26">
        <v>45000000</v>
      </c>
      <c r="I27" s="26">
        <v>4465753.7699999996</v>
      </c>
      <c r="J27" s="199">
        <v>9.9238972666666661E-2</v>
      </c>
      <c r="K27" s="26">
        <v>40534246.230000004</v>
      </c>
    </row>
    <row r="28" spans="1:13" x14ac:dyDescent="0.25">
      <c r="A28" s="15" t="s">
        <v>15</v>
      </c>
      <c r="B28" s="74" t="s">
        <v>66</v>
      </c>
      <c r="C28" s="19">
        <v>44685</v>
      </c>
      <c r="D28" s="27">
        <v>7074</v>
      </c>
      <c r="E28" s="82">
        <v>45040</v>
      </c>
      <c r="F28" s="41">
        <v>47233</v>
      </c>
      <c r="G28" s="80">
        <v>3</v>
      </c>
      <c r="H28" s="26">
        <v>105000000</v>
      </c>
      <c r="I28" s="26">
        <v>3093681</v>
      </c>
      <c r="J28" s="199">
        <v>2.946362857142857E-2</v>
      </c>
      <c r="K28" s="26">
        <v>101906319</v>
      </c>
    </row>
    <row r="29" spans="1:13" s="175" customFormat="1" ht="18" customHeight="1" x14ac:dyDescent="0.25">
      <c r="A29" s="15" t="s">
        <v>14</v>
      </c>
      <c r="B29" s="81" t="s">
        <v>100</v>
      </c>
      <c r="C29" s="19">
        <v>43921</v>
      </c>
      <c r="D29" s="27">
        <v>7112</v>
      </c>
      <c r="E29" s="82">
        <v>45103</v>
      </c>
      <c r="F29" s="41">
        <v>46931</v>
      </c>
      <c r="G29" s="80">
        <v>2</v>
      </c>
      <c r="H29" s="26">
        <v>30000000</v>
      </c>
      <c r="I29" s="26">
        <v>29648360.939999998</v>
      </c>
      <c r="J29" s="199">
        <v>0.9882786979999999</v>
      </c>
      <c r="K29" s="26">
        <v>351639.06000000238</v>
      </c>
    </row>
    <row r="30" spans="1:13" ht="18" customHeight="1" x14ac:dyDescent="0.25">
      <c r="A30" s="15" t="s">
        <v>11</v>
      </c>
      <c r="B30" s="195" t="s">
        <v>101</v>
      </c>
      <c r="C30" s="19">
        <v>44426</v>
      </c>
      <c r="D30" s="27">
        <v>7147</v>
      </c>
      <c r="E30" s="82">
        <v>45184</v>
      </c>
      <c r="F30" s="41">
        <v>47376</v>
      </c>
      <c r="G30" s="80">
        <v>3</v>
      </c>
      <c r="H30" s="26">
        <v>70000000</v>
      </c>
      <c r="I30" s="26">
        <v>63674985.799999997</v>
      </c>
      <c r="J30" s="199">
        <v>0.90964265428571423</v>
      </c>
      <c r="K30" s="26">
        <v>6325014.200000003</v>
      </c>
    </row>
    <row r="31" spans="1:13" ht="13.5" customHeight="1" x14ac:dyDescent="0.25">
      <c r="A31" s="15" t="s">
        <v>13</v>
      </c>
      <c r="B31" s="195" t="s">
        <v>29</v>
      </c>
      <c r="C31" s="223">
        <v>42934</v>
      </c>
      <c r="D31" s="224">
        <v>6218</v>
      </c>
      <c r="E31" s="75">
        <v>43423</v>
      </c>
      <c r="F31" s="41">
        <v>46165</v>
      </c>
      <c r="G31" s="80" t="s">
        <v>123</v>
      </c>
      <c r="H31" s="26">
        <v>10000000</v>
      </c>
      <c r="I31" s="26">
        <v>10000000</v>
      </c>
      <c r="J31" s="225">
        <v>1</v>
      </c>
      <c r="K31" s="26">
        <v>0</v>
      </c>
    </row>
    <row r="32" spans="1:13" x14ac:dyDescent="0.25">
      <c r="A32" s="142" t="s">
        <v>79</v>
      </c>
      <c r="B32" s="74" t="s">
        <v>49</v>
      </c>
      <c r="C32" s="84">
        <v>45397</v>
      </c>
      <c r="D32" s="85">
        <v>7403</v>
      </c>
      <c r="E32" s="76">
        <v>45645</v>
      </c>
      <c r="F32" s="41">
        <v>47588</v>
      </c>
      <c r="G32" s="80">
        <v>4</v>
      </c>
      <c r="H32" s="26">
        <v>60000000</v>
      </c>
      <c r="I32" s="26">
        <v>7300000</v>
      </c>
      <c r="J32" s="199">
        <v>0.12166666666666667</v>
      </c>
      <c r="K32" s="26">
        <v>52700000</v>
      </c>
    </row>
    <row r="33" spans="1:14" x14ac:dyDescent="0.25">
      <c r="A33" s="15" t="s">
        <v>11</v>
      </c>
      <c r="B33" s="106" t="s">
        <v>50</v>
      </c>
      <c r="C33" s="19">
        <v>44952</v>
      </c>
      <c r="D33" s="27">
        <v>7414</v>
      </c>
      <c r="E33" s="82">
        <v>45649</v>
      </c>
      <c r="F33" s="41">
        <v>47144</v>
      </c>
      <c r="G33" s="80">
        <v>3</v>
      </c>
      <c r="H33" s="26">
        <v>260000000</v>
      </c>
      <c r="I33" s="26">
        <v>35000000</v>
      </c>
      <c r="J33" s="199">
        <v>0.13461538461538461</v>
      </c>
      <c r="K33" s="26">
        <v>225000000</v>
      </c>
    </row>
    <row r="34" spans="1:14" x14ac:dyDescent="0.25">
      <c r="A34" s="29"/>
      <c r="B34" s="30" t="s">
        <v>19</v>
      </c>
      <c r="C34" s="86"/>
      <c r="D34" s="31"/>
      <c r="E34" s="31"/>
      <c r="F34" s="31"/>
      <c r="G34" s="87"/>
      <c r="H34" s="119">
        <v>2080000000</v>
      </c>
      <c r="I34" s="119">
        <v>1105458778.3399999</v>
      </c>
      <c r="J34" s="198">
        <v>0.53147056650961533</v>
      </c>
      <c r="K34" s="119">
        <v>974541221.66000009</v>
      </c>
    </row>
    <row r="35" spans="1:14" x14ac:dyDescent="0.25">
      <c r="A35" s="20"/>
      <c r="B35" s="145"/>
      <c r="C35" s="36"/>
      <c r="D35" s="34"/>
      <c r="E35" s="34"/>
      <c r="F35" s="34"/>
      <c r="G35" s="2"/>
      <c r="H35" s="35"/>
      <c r="I35" s="34"/>
      <c r="J35" s="200"/>
      <c r="K35" s="36"/>
      <c r="M35" s="144"/>
    </row>
    <row r="36" spans="1:14" x14ac:dyDescent="0.25">
      <c r="A36" s="122" t="s">
        <v>12</v>
      </c>
      <c r="B36" s="123" t="s">
        <v>68</v>
      </c>
      <c r="C36" s="124">
        <v>43935</v>
      </c>
      <c r="D36" s="27">
        <v>6524</v>
      </c>
      <c r="E36" s="124">
        <v>43916</v>
      </c>
      <c r="F36" s="154">
        <v>46752</v>
      </c>
      <c r="G36" s="125">
        <v>1</v>
      </c>
      <c r="H36" s="26">
        <v>90000000</v>
      </c>
      <c r="I36" s="236">
        <v>65230522.390000008</v>
      </c>
      <c r="J36" s="201">
        <v>0.72478358211111116</v>
      </c>
      <c r="K36" s="126">
        <v>24769477.609999992</v>
      </c>
    </row>
    <row r="37" spans="1:14" x14ac:dyDescent="0.25">
      <c r="A37" s="37" t="s">
        <v>16</v>
      </c>
      <c r="B37" s="38" t="s">
        <v>69</v>
      </c>
      <c r="C37" s="39">
        <v>43619</v>
      </c>
      <c r="D37" s="85">
        <v>6523</v>
      </c>
      <c r="E37" s="39">
        <v>43916</v>
      </c>
      <c r="F37" s="71">
        <v>46752</v>
      </c>
      <c r="G37" s="125">
        <v>1</v>
      </c>
      <c r="H37" s="26">
        <v>115000000</v>
      </c>
      <c r="I37" s="236">
        <v>88570110.440000013</v>
      </c>
      <c r="J37" s="199">
        <v>0.77017487339130442</v>
      </c>
      <c r="K37" s="40">
        <v>26429889.559999987</v>
      </c>
    </row>
    <row r="38" spans="1:14" ht="18.75" customHeight="1" x14ac:dyDescent="0.25">
      <c r="A38" s="37" t="s">
        <v>15</v>
      </c>
      <c r="B38" s="38" t="s">
        <v>70</v>
      </c>
      <c r="C38" s="39">
        <v>42626</v>
      </c>
      <c r="D38" s="27">
        <v>6025</v>
      </c>
      <c r="E38" s="39">
        <v>43105</v>
      </c>
      <c r="F38" s="39">
        <v>46188</v>
      </c>
      <c r="G38" s="125" t="s">
        <v>122</v>
      </c>
      <c r="H38" s="26">
        <v>100000000</v>
      </c>
      <c r="I38" s="236">
        <v>91330109.299999997</v>
      </c>
      <c r="J38" s="199">
        <v>0.91330109299999995</v>
      </c>
      <c r="K38" s="40">
        <v>8669890.700000003</v>
      </c>
    </row>
    <row r="39" spans="1:14" x14ac:dyDescent="0.25">
      <c r="A39" s="37" t="s">
        <v>15</v>
      </c>
      <c r="B39" s="38" t="s">
        <v>71</v>
      </c>
      <c r="C39" s="39">
        <v>44985</v>
      </c>
      <c r="D39" s="85">
        <v>7201</v>
      </c>
      <c r="E39" s="39">
        <v>45254</v>
      </c>
      <c r="F39" s="39">
        <v>47116</v>
      </c>
      <c r="G39" s="125">
        <v>2</v>
      </c>
      <c r="H39" s="26">
        <v>105000000</v>
      </c>
      <c r="I39" s="236">
        <v>12117921.25</v>
      </c>
      <c r="J39" s="199">
        <v>0.11540877380952382</v>
      </c>
      <c r="K39" s="40">
        <v>92882078.75</v>
      </c>
    </row>
    <row r="40" spans="1:14" ht="17.25" customHeight="1" x14ac:dyDescent="0.25">
      <c r="A40" s="37" t="s">
        <v>62</v>
      </c>
      <c r="B40" s="38" t="s">
        <v>72</v>
      </c>
      <c r="C40" s="39">
        <v>45511</v>
      </c>
      <c r="D40" s="27">
        <v>7433</v>
      </c>
      <c r="E40" s="39">
        <v>45664</v>
      </c>
      <c r="F40" s="39">
        <v>47118</v>
      </c>
      <c r="G40" s="125">
        <v>2</v>
      </c>
      <c r="H40" s="26">
        <v>125300000</v>
      </c>
      <c r="I40" s="237">
        <v>3393137.7199999997</v>
      </c>
      <c r="J40" s="199">
        <v>2.7080109497206701E-2</v>
      </c>
      <c r="K40" s="40">
        <v>121906862.28</v>
      </c>
    </row>
    <row r="41" spans="1:14" x14ac:dyDescent="0.25">
      <c r="A41" s="29"/>
      <c r="B41" s="30" t="s">
        <v>20</v>
      </c>
      <c r="C41" s="86"/>
      <c r="D41" s="31"/>
      <c r="E41" s="31"/>
      <c r="F41" s="31"/>
      <c r="G41" s="87"/>
      <c r="H41" s="32">
        <v>535300000</v>
      </c>
      <c r="I41" s="32">
        <v>260641801.09999999</v>
      </c>
      <c r="J41" s="198">
        <v>0.48690790416588825</v>
      </c>
      <c r="K41" s="32">
        <v>274658198.89999998</v>
      </c>
      <c r="M41" s="144"/>
    </row>
    <row r="42" spans="1:14" x14ac:dyDescent="0.25">
      <c r="A42" s="20"/>
      <c r="B42" s="34"/>
      <c r="C42" s="34"/>
      <c r="D42" s="34"/>
      <c r="E42" s="34"/>
      <c r="F42" s="34"/>
      <c r="G42" s="2"/>
      <c r="H42" s="34"/>
      <c r="I42" s="34"/>
      <c r="J42" s="200"/>
      <c r="K42" s="36"/>
      <c r="M42" s="144"/>
      <c r="N42" s="144"/>
    </row>
    <row r="43" spans="1:14" x14ac:dyDescent="0.25">
      <c r="A43" s="142" t="s">
        <v>15</v>
      </c>
      <c r="B43" s="147" t="s">
        <v>102</v>
      </c>
      <c r="C43" s="41">
        <v>45802</v>
      </c>
      <c r="D43" s="24">
        <v>7586</v>
      </c>
      <c r="E43" s="41">
        <v>45973</v>
      </c>
      <c r="F43" s="91">
        <v>48165</v>
      </c>
      <c r="G43" s="77">
        <v>5</v>
      </c>
      <c r="H43" s="26">
        <v>74200000</v>
      </c>
      <c r="I43" s="26">
        <v>0</v>
      </c>
      <c r="J43" s="202">
        <v>0</v>
      </c>
      <c r="K43" s="23">
        <v>74200000</v>
      </c>
    </row>
    <row r="44" spans="1:14" x14ac:dyDescent="0.25">
      <c r="A44" s="142" t="s">
        <v>11</v>
      </c>
      <c r="B44" s="147" t="s">
        <v>24</v>
      </c>
      <c r="C44" s="41">
        <v>43095</v>
      </c>
      <c r="D44" s="24">
        <v>6143</v>
      </c>
      <c r="E44" s="41">
        <v>43319</v>
      </c>
      <c r="F44" s="91">
        <v>46368</v>
      </c>
      <c r="G44" s="77" t="s">
        <v>57</v>
      </c>
      <c r="H44" s="26">
        <v>150000000</v>
      </c>
      <c r="I44" s="26">
        <v>148771402.61000001</v>
      </c>
      <c r="J44" s="202">
        <v>0.99180935073333343</v>
      </c>
      <c r="K44" s="23">
        <v>1228597.3899999857</v>
      </c>
    </row>
    <row r="45" spans="1:14" s="175" customFormat="1" x14ac:dyDescent="0.25">
      <c r="A45" s="142" t="s">
        <v>11</v>
      </c>
      <c r="B45" s="148" t="s">
        <v>103</v>
      </c>
      <c r="C45" s="41">
        <v>43404</v>
      </c>
      <c r="D45" s="24">
        <v>6347</v>
      </c>
      <c r="E45" s="41">
        <v>43665</v>
      </c>
      <c r="F45" s="91">
        <v>46045</v>
      </c>
      <c r="G45" s="77">
        <v>0</v>
      </c>
      <c r="H45" s="26">
        <v>170000000</v>
      </c>
      <c r="I45" s="26">
        <v>161465758.61000001</v>
      </c>
      <c r="J45" s="202">
        <v>0.94979858005882356</v>
      </c>
      <c r="K45" s="23">
        <v>8534241.3899999857</v>
      </c>
    </row>
    <row r="46" spans="1:14" x14ac:dyDescent="0.25">
      <c r="A46" s="142" t="s">
        <v>15</v>
      </c>
      <c r="B46" s="147" t="s">
        <v>104</v>
      </c>
      <c r="C46" s="41">
        <v>42965</v>
      </c>
      <c r="D46" s="24">
        <v>6235</v>
      </c>
      <c r="E46" s="41">
        <v>43427</v>
      </c>
      <c r="F46" s="91">
        <v>46720</v>
      </c>
      <c r="G46" s="77">
        <v>1</v>
      </c>
      <c r="H46" s="26">
        <v>100000000</v>
      </c>
      <c r="I46" s="26">
        <v>89906328.039999992</v>
      </c>
      <c r="J46" s="202">
        <v>0.89906328039999994</v>
      </c>
      <c r="K46" s="23">
        <v>10093671.960000008</v>
      </c>
    </row>
    <row r="47" spans="1:14" x14ac:dyDescent="0.25">
      <c r="A47" s="142" t="s">
        <v>15</v>
      </c>
      <c r="B47" s="147" t="s">
        <v>105</v>
      </c>
      <c r="C47" s="41">
        <v>41733</v>
      </c>
      <c r="D47" s="24">
        <v>5301</v>
      </c>
      <c r="E47" s="41">
        <v>41941</v>
      </c>
      <c r="F47" s="91">
        <v>46386</v>
      </c>
      <c r="G47" s="77" t="s">
        <v>57</v>
      </c>
      <c r="H47" s="26">
        <v>222076000</v>
      </c>
      <c r="I47" s="26">
        <v>211737285.25999999</v>
      </c>
      <c r="J47" s="202">
        <v>0.95344515057908097</v>
      </c>
      <c r="K47" s="23">
        <v>10338714.74000001</v>
      </c>
    </row>
    <row r="48" spans="1:14" x14ac:dyDescent="0.25">
      <c r="A48" s="142" t="s">
        <v>15</v>
      </c>
      <c r="B48" s="147" t="s">
        <v>31</v>
      </c>
      <c r="C48" s="41">
        <v>42641</v>
      </c>
      <c r="D48" s="28">
        <v>6024</v>
      </c>
      <c r="E48" s="41">
        <v>43104</v>
      </c>
      <c r="F48" s="91">
        <v>46403</v>
      </c>
      <c r="G48" s="77" t="s">
        <v>121</v>
      </c>
      <c r="H48" s="26">
        <v>100000000</v>
      </c>
      <c r="I48" s="26">
        <v>96651605.020000011</v>
      </c>
      <c r="J48" s="202">
        <v>0.96651605020000009</v>
      </c>
      <c r="K48" s="23">
        <v>3348394.9799999893</v>
      </c>
    </row>
    <row r="49" spans="1:13" x14ac:dyDescent="0.25">
      <c r="A49" s="142" t="s">
        <v>15</v>
      </c>
      <c r="B49" s="147" t="s">
        <v>106</v>
      </c>
      <c r="C49" s="41">
        <v>44067</v>
      </c>
      <c r="D49" s="28">
        <v>6684</v>
      </c>
      <c r="E49" s="41">
        <v>44188</v>
      </c>
      <c r="F49" s="91">
        <v>46745</v>
      </c>
      <c r="G49" s="77">
        <v>1</v>
      </c>
      <c r="H49" s="26">
        <v>212000000</v>
      </c>
      <c r="I49" s="26">
        <v>133507856.93000001</v>
      </c>
      <c r="J49" s="202">
        <v>0.62975404212264152</v>
      </c>
      <c r="K49" s="72">
        <v>78492143.069999993</v>
      </c>
    </row>
    <row r="50" spans="1:13" x14ac:dyDescent="0.25">
      <c r="A50" s="142" t="s">
        <v>11</v>
      </c>
      <c r="B50" s="147" t="s">
        <v>107</v>
      </c>
      <c r="C50" s="42">
        <v>44144</v>
      </c>
      <c r="D50" s="17">
        <v>6876</v>
      </c>
      <c r="E50" s="42">
        <v>44546</v>
      </c>
      <c r="F50" s="91">
        <v>46372</v>
      </c>
      <c r="G50" s="77" t="s">
        <v>57</v>
      </c>
      <c r="H50" s="43">
        <v>250000000</v>
      </c>
      <c r="I50" s="43">
        <v>121931179.84999999</v>
      </c>
      <c r="J50" s="197">
        <v>0.48772471939999995</v>
      </c>
      <c r="K50" s="23">
        <v>128068820.15000001</v>
      </c>
    </row>
    <row r="51" spans="1:13" x14ac:dyDescent="0.25">
      <c r="A51" s="142" t="s">
        <v>15</v>
      </c>
      <c r="B51" s="147" t="s">
        <v>42</v>
      </c>
      <c r="C51" s="42">
        <v>43893</v>
      </c>
      <c r="D51" s="17">
        <v>6897</v>
      </c>
      <c r="E51" s="42">
        <v>44652</v>
      </c>
      <c r="F51" s="91">
        <v>47578</v>
      </c>
      <c r="G51" s="77">
        <v>4</v>
      </c>
      <c r="H51" s="43">
        <v>100000000</v>
      </c>
      <c r="I51" s="43">
        <v>34557109.960000001</v>
      </c>
      <c r="J51" s="197">
        <v>0.34557109959999999</v>
      </c>
      <c r="K51" s="23">
        <v>65442890.039999999</v>
      </c>
    </row>
    <row r="52" spans="1:13" x14ac:dyDescent="0.25">
      <c r="A52" s="149" t="s">
        <v>15</v>
      </c>
      <c r="B52" s="150" t="s">
        <v>108</v>
      </c>
      <c r="C52" s="42">
        <v>44061</v>
      </c>
      <c r="D52" s="17">
        <v>7124</v>
      </c>
      <c r="E52" s="42">
        <v>45114</v>
      </c>
      <c r="F52" s="91">
        <v>46944</v>
      </c>
      <c r="G52" s="77">
        <v>2</v>
      </c>
      <c r="H52" s="43">
        <v>52292000</v>
      </c>
      <c r="I52" s="43">
        <v>11706581.120000001</v>
      </c>
      <c r="J52" s="197">
        <v>0.22386944695173261</v>
      </c>
      <c r="K52" s="23">
        <v>40585418.879999995</v>
      </c>
    </row>
    <row r="53" spans="1:13" x14ac:dyDescent="0.25">
      <c r="A53" s="149" t="s">
        <v>15</v>
      </c>
      <c r="B53" s="151" t="s">
        <v>109</v>
      </c>
      <c r="C53" s="42">
        <v>45628</v>
      </c>
      <c r="D53" s="17">
        <v>7517</v>
      </c>
      <c r="E53" s="42">
        <v>45875</v>
      </c>
      <c r="F53" s="91">
        <v>48433</v>
      </c>
      <c r="G53" s="77">
        <v>6</v>
      </c>
      <c r="H53" s="43">
        <v>135000000</v>
      </c>
      <c r="I53" s="43">
        <v>0</v>
      </c>
      <c r="J53" s="197">
        <v>0</v>
      </c>
      <c r="K53" s="23">
        <v>135000000</v>
      </c>
    </row>
    <row r="54" spans="1:13" x14ac:dyDescent="0.25">
      <c r="A54" s="149" t="s">
        <v>15</v>
      </c>
      <c r="B54" s="151" t="s">
        <v>53</v>
      </c>
      <c r="C54" s="42">
        <v>45050</v>
      </c>
      <c r="D54" s="17">
        <v>7182</v>
      </c>
      <c r="E54" s="42">
        <v>45217</v>
      </c>
      <c r="F54" s="91">
        <v>47050</v>
      </c>
      <c r="G54" s="77">
        <v>2</v>
      </c>
      <c r="H54" s="43">
        <v>160000000</v>
      </c>
      <c r="I54" s="43">
        <v>2106524.71</v>
      </c>
      <c r="J54" s="197">
        <v>1.31657794375E-2</v>
      </c>
      <c r="K54" s="23">
        <v>157893475.28999999</v>
      </c>
    </row>
    <row r="55" spans="1:13" x14ac:dyDescent="0.25">
      <c r="A55" s="29"/>
      <c r="B55" s="30" t="s">
        <v>21</v>
      </c>
      <c r="C55" s="86"/>
      <c r="D55" s="31"/>
      <c r="E55" s="31"/>
      <c r="F55" s="31"/>
      <c r="G55" s="87"/>
      <c r="H55" s="32">
        <v>1725568000</v>
      </c>
      <c r="I55" s="32">
        <v>1012341632.1100001</v>
      </c>
      <c r="J55" s="198">
        <v>0.5866715377835009</v>
      </c>
      <c r="K55" s="32">
        <v>713226367.88999987</v>
      </c>
    </row>
    <row r="56" spans="1:13" x14ac:dyDescent="0.25">
      <c r="A56" s="20"/>
      <c r="B56" s="34"/>
      <c r="C56" s="34"/>
      <c r="D56" s="34"/>
      <c r="E56" s="34"/>
      <c r="F56" s="34"/>
      <c r="G56" s="2"/>
      <c r="H56" s="34"/>
      <c r="I56" s="34"/>
      <c r="J56" s="203"/>
      <c r="K56" s="36"/>
      <c r="M56" s="144"/>
    </row>
    <row r="57" spans="1:13" x14ac:dyDescent="0.25">
      <c r="A57" s="146" t="s">
        <v>15</v>
      </c>
      <c r="B57" s="147" t="s">
        <v>31</v>
      </c>
      <c r="C57" s="42">
        <v>42640</v>
      </c>
      <c r="D57" s="20">
        <v>6024</v>
      </c>
      <c r="E57" s="42">
        <v>43104</v>
      </c>
      <c r="F57" s="42">
        <v>46065</v>
      </c>
      <c r="G57" s="155">
        <v>0</v>
      </c>
      <c r="H57" s="43">
        <v>42750000</v>
      </c>
      <c r="I57" s="43">
        <v>42750000</v>
      </c>
      <c r="J57" s="197">
        <v>1</v>
      </c>
      <c r="K57" s="43">
        <v>0</v>
      </c>
    </row>
    <row r="58" spans="1:13" x14ac:dyDescent="0.25">
      <c r="A58" s="146" t="s">
        <v>15</v>
      </c>
      <c r="B58" s="147" t="s">
        <v>75</v>
      </c>
      <c r="C58" s="42">
        <v>44516</v>
      </c>
      <c r="D58" s="20">
        <v>6898</v>
      </c>
      <c r="E58" s="42">
        <v>44652</v>
      </c>
      <c r="F58" s="42">
        <v>47209</v>
      </c>
      <c r="G58" s="78">
        <v>3</v>
      </c>
      <c r="H58" s="43">
        <v>354245764</v>
      </c>
      <c r="I58" s="43">
        <v>123695099.52</v>
      </c>
      <c r="J58" s="197">
        <v>0.34917876821810068</v>
      </c>
      <c r="K58" s="43">
        <v>230550664.48000002</v>
      </c>
    </row>
    <row r="59" spans="1:13" x14ac:dyDescent="0.25">
      <c r="A59" s="146" t="s">
        <v>15</v>
      </c>
      <c r="B59" s="147" t="s">
        <v>76</v>
      </c>
      <c r="C59" s="89">
        <v>43948</v>
      </c>
      <c r="D59" s="33">
        <v>7119</v>
      </c>
      <c r="E59" s="89">
        <v>45113</v>
      </c>
      <c r="F59" s="89">
        <v>46948</v>
      </c>
      <c r="G59" s="78">
        <v>2</v>
      </c>
      <c r="H59" s="118">
        <v>220000000</v>
      </c>
      <c r="I59" s="118">
        <v>46168270</v>
      </c>
      <c r="J59" s="197">
        <v>0.20985577272727274</v>
      </c>
      <c r="K59" s="43">
        <v>173831730</v>
      </c>
    </row>
    <row r="60" spans="1:13" x14ac:dyDescent="0.25">
      <c r="A60" s="146" t="s">
        <v>11</v>
      </c>
      <c r="B60" s="147" t="s">
        <v>77</v>
      </c>
      <c r="C60" s="89">
        <v>44995</v>
      </c>
      <c r="D60" s="33">
        <v>7153</v>
      </c>
      <c r="E60" s="89">
        <v>45184</v>
      </c>
      <c r="F60" s="89">
        <v>46645</v>
      </c>
      <c r="G60" s="78">
        <v>1</v>
      </c>
      <c r="H60" s="118">
        <v>45000000</v>
      </c>
      <c r="I60" s="118">
        <v>25235163</v>
      </c>
      <c r="J60" s="197">
        <v>0.56078139999999999</v>
      </c>
      <c r="K60" s="45">
        <v>19764837</v>
      </c>
    </row>
    <row r="61" spans="1:13" x14ac:dyDescent="0.25">
      <c r="A61" s="29"/>
      <c r="B61" s="30" t="s">
        <v>22</v>
      </c>
      <c r="C61" s="31"/>
      <c r="D61" s="31"/>
      <c r="E61" s="31"/>
      <c r="F61" s="31"/>
      <c r="G61" s="1"/>
      <c r="H61" s="119">
        <v>661995764</v>
      </c>
      <c r="I61" s="119">
        <v>237848532.51999998</v>
      </c>
      <c r="J61" s="204">
        <v>0.35929011249685272</v>
      </c>
      <c r="K61" s="119">
        <v>424147231.48000002</v>
      </c>
    </row>
    <row r="62" spans="1:13" x14ac:dyDescent="0.25">
      <c r="A62" s="33"/>
      <c r="B62" s="46"/>
      <c r="C62" s="103"/>
      <c r="D62" s="103"/>
      <c r="E62" s="103"/>
      <c r="F62" s="103"/>
      <c r="G62" s="114"/>
      <c r="H62" s="211"/>
      <c r="I62" s="211"/>
      <c r="J62" s="212"/>
      <c r="K62" s="211"/>
    </row>
    <row r="63" spans="1:13" ht="27" customHeight="1" x14ac:dyDescent="0.25">
      <c r="A63" s="15" t="s">
        <v>15</v>
      </c>
      <c r="B63" s="214" t="s">
        <v>80</v>
      </c>
      <c r="C63" s="41">
        <v>45618</v>
      </c>
      <c r="D63" s="28">
        <v>7517</v>
      </c>
      <c r="E63" s="41">
        <v>45875</v>
      </c>
      <c r="F63" s="41">
        <v>48213</v>
      </c>
      <c r="G63" s="155">
        <v>5</v>
      </c>
      <c r="H63" s="22">
        <v>50000000</v>
      </c>
      <c r="I63" s="22">
        <v>0</v>
      </c>
      <c r="J63" s="205">
        <v>0</v>
      </c>
      <c r="K63" s="22">
        <v>50000000</v>
      </c>
    </row>
    <row r="64" spans="1:13" ht="15.75" customHeight="1" x14ac:dyDescent="0.25">
      <c r="A64" s="20" t="s">
        <v>11</v>
      </c>
      <c r="B64" s="209" t="s">
        <v>73</v>
      </c>
      <c r="C64" s="42">
        <v>42786</v>
      </c>
      <c r="D64" s="17">
        <v>6023</v>
      </c>
      <c r="E64" s="42">
        <v>43105</v>
      </c>
      <c r="F64" s="42">
        <v>46387</v>
      </c>
      <c r="G64" s="155" t="s">
        <v>57</v>
      </c>
      <c r="H64" s="23">
        <v>10400000</v>
      </c>
      <c r="I64" s="23">
        <v>4385267.83</v>
      </c>
      <c r="J64" s="206">
        <v>0.42166036826923076</v>
      </c>
      <c r="K64" s="23">
        <v>6014732.1699999999</v>
      </c>
    </row>
    <row r="65" spans="1:11" x14ac:dyDescent="0.25">
      <c r="A65" s="29"/>
      <c r="B65" s="210" t="s">
        <v>23</v>
      </c>
      <c r="C65" s="169"/>
      <c r="D65" s="169"/>
      <c r="E65" s="169"/>
      <c r="F65" s="191"/>
      <c r="G65" s="73"/>
      <c r="H65" s="32">
        <v>60400000</v>
      </c>
      <c r="I65" s="213">
        <v>4385267.83</v>
      </c>
      <c r="J65" s="198">
        <v>7.2603772019867549E-2</v>
      </c>
      <c r="K65" s="32">
        <v>56014732.170000002</v>
      </c>
    </row>
    <row r="66" spans="1:11" x14ac:dyDescent="0.25">
      <c r="A66" s="15"/>
      <c r="B66" s="48"/>
      <c r="C66" s="16"/>
      <c r="D66" s="16"/>
      <c r="E66" s="168"/>
      <c r="F66" s="168"/>
      <c r="G66" s="3"/>
      <c r="H66" s="70"/>
      <c r="I66" s="70"/>
      <c r="J66" s="207"/>
      <c r="K66" s="70"/>
    </row>
    <row r="67" spans="1:11" x14ac:dyDescent="0.25">
      <c r="A67" s="15" t="s">
        <v>11</v>
      </c>
      <c r="B67" s="16" t="s">
        <v>24</v>
      </c>
      <c r="C67" s="41">
        <v>43080</v>
      </c>
      <c r="D67" s="18">
        <v>6143</v>
      </c>
      <c r="E67" s="42">
        <v>43319</v>
      </c>
      <c r="F67" s="19">
        <v>46734</v>
      </c>
      <c r="G67" s="79">
        <v>2.3698630136986303</v>
      </c>
      <c r="H67" s="23">
        <v>94000000</v>
      </c>
      <c r="I67" s="23">
        <v>60762535.569999993</v>
      </c>
      <c r="J67" s="206">
        <v>0.64640995287234038</v>
      </c>
      <c r="K67" s="23">
        <v>33237464.430000007</v>
      </c>
    </row>
    <row r="68" spans="1:11" x14ac:dyDescent="0.25">
      <c r="A68" s="20"/>
      <c r="B68" s="30" t="s">
        <v>25</v>
      </c>
      <c r="C68" s="86"/>
      <c r="D68" s="31"/>
      <c r="E68" s="31"/>
      <c r="F68" s="47"/>
      <c r="G68" s="93"/>
      <c r="H68" s="92">
        <v>94000000</v>
      </c>
      <c r="I68" s="92">
        <v>60762535.569999993</v>
      </c>
      <c r="J68" s="208">
        <v>0.64640995287234038</v>
      </c>
      <c r="K68" s="94">
        <v>33237464.430000007</v>
      </c>
    </row>
    <row r="69" spans="1:11" x14ac:dyDescent="0.25">
      <c r="A69" s="104"/>
      <c r="B69" s="99"/>
      <c r="C69" s="102"/>
      <c r="D69" s="102"/>
      <c r="E69" s="102"/>
      <c r="F69" s="103"/>
      <c r="G69" s="98"/>
      <c r="H69" s="97"/>
      <c r="I69" s="95"/>
      <c r="J69" s="96"/>
      <c r="K69" s="95"/>
    </row>
    <row r="70" spans="1:11" x14ac:dyDescent="0.25">
      <c r="A70" s="62"/>
      <c r="B70" s="61"/>
      <c r="C70" s="160"/>
      <c r="D70" s="161"/>
      <c r="E70" s="160"/>
      <c r="F70" s="160"/>
      <c r="G70" s="162"/>
      <c r="H70" s="165"/>
      <c r="I70" s="166"/>
      <c r="J70" s="167"/>
      <c r="K70" s="165"/>
    </row>
    <row r="71" spans="1:11" x14ac:dyDescent="0.25">
      <c r="A71" s="51" t="s">
        <v>54</v>
      </c>
      <c r="B71" s="51"/>
      <c r="C71" s="52"/>
      <c r="D71" s="52"/>
      <c r="E71" s="51"/>
      <c r="F71" s="51"/>
      <c r="G71" s="5"/>
      <c r="H71" s="194">
        <v>5157263764</v>
      </c>
      <c r="I71" s="194">
        <v>2681438547.4700003</v>
      </c>
      <c r="J71" s="220">
        <v>0.51993434312738407</v>
      </c>
      <c r="K71" s="194">
        <v>2475825216.5299997</v>
      </c>
    </row>
    <row r="72" spans="1:11" x14ac:dyDescent="0.25">
      <c r="A72" s="54"/>
      <c r="B72" s="54"/>
      <c r="C72" s="55"/>
      <c r="D72" s="55"/>
      <c r="E72" s="54"/>
      <c r="F72" s="54"/>
      <c r="G72" s="6"/>
      <c r="H72" s="56"/>
      <c r="I72" s="57"/>
      <c r="J72" s="58"/>
      <c r="K72" s="56"/>
    </row>
    <row r="73" spans="1:11" x14ac:dyDescent="0.25">
      <c r="A73" s="10"/>
      <c r="B73" s="9"/>
      <c r="C73" s="9"/>
      <c r="D73" s="9"/>
      <c r="E73" s="9"/>
      <c r="F73" s="9"/>
      <c r="H73" s="13"/>
      <c r="I73" s="13"/>
      <c r="J73" s="172"/>
      <c r="K73" s="13"/>
    </row>
    <row r="74" spans="1:11" ht="18.75" x14ac:dyDescent="0.3">
      <c r="A74" s="127"/>
      <c r="B74" s="127"/>
      <c r="C74" s="127"/>
      <c r="D74" s="127"/>
      <c r="E74" s="127" t="s">
        <v>26</v>
      </c>
      <c r="F74" s="127"/>
      <c r="G74" s="127"/>
      <c r="H74" s="127"/>
      <c r="I74" s="127"/>
      <c r="J74" s="127"/>
      <c r="K74" s="127"/>
    </row>
    <row r="75" spans="1:11" ht="18.75" x14ac:dyDescent="0.3">
      <c r="A75" s="128"/>
      <c r="B75" s="128"/>
      <c r="C75" s="128"/>
      <c r="D75" s="128"/>
      <c r="E75" s="128" t="s">
        <v>35</v>
      </c>
      <c r="F75" s="128"/>
      <c r="G75" s="128"/>
      <c r="H75" s="128"/>
      <c r="I75" s="128"/>
      <c r="J75" s="128"/>
      <c r="K75" s="128"/>
    </row>
    <row r="76" spans="1:11" x14ac:dyDescent="0.25">
      <c r="A76" s="10"/>
      <c r="B76" s="9"/>
      <c r="C76" s="9"/>
      <c r="D76" s="9"/>
      <c r="E76" s="9"/>
      <c r="F76" s="9"/>
      <c r="H76" s="9"/>
      <c r="I76" s="9"/>
      <c r="J76" s="9"/>
      <c r="K76" s="9"/>
    </row>
    <row r="77" spans="1:11" x14ac:dyDescent="0.25">
      <c r="A77" s="320" t="s">
        <v>1</v>
      </c>
      <c r="B77" s="318" t="s">
        <v>2</v>
      </c>
      <c r="C77" s="349" t="s">
        <v>3</v>
      </c>
      <c r="D77" s="351" t="s">
        <v>4</v>
      </c>
      <c r="E77" s="352"/>
      <c r="F77" s="349" t="s">
        <v>5</v>
      </c>
      <c r="G77" s="353" t="s">
        <v>32</v>
      </c>
      <c r="H77" s="326" t="s">
        <v>33</v>
      </c>
      <c r="I77" s="328" t="s">
        <v>38</v>
      </c>
      <c r="J77" s="329"/>
      <c r="K77" s="355" t="s">
        <v>6</v>
      </c>
    </row>
    <row r="78" spans="1:11" x14ac:dyDescent="0.25">
      <c r="A78" s="321" t="s">
        <v>1</v>
      </c>
      <c r="B78" s="331"/>
      <c r="C78" s="350"/>
      <c r="D78" s="11" t="s">
        <v>8</v>
      </c>
      <c r="E78" s="12" t="s">
        <v>9</v>
      </c>
      <c r="F78" s="350"/>
      <c r="G78" s="354"/>
      <c r="H78" s="327" t="s">
        <v>34</v>
      </c>
      <c r="I78" s="12" t="s">
        <v>7</v>
      </c>
      <c r="J78" s="12" t="s">
        <v>10</v>
      </c>
      <c r="K78" s="356"/>
    </row>
    <row r="79" spans="1:11" ht="23.25" customHeight="1" x14ac:dyDescent="0.25">
      <c r="A79" s="15"/>
      <c r="B79" s="16"/>
      <c r="C79" s="42"/>
      <c r="D79" s="25"/>
      <c r="E79" s="42"/>
      <c r="F79" s="42"/>
      <c r="G79" s="78"/>
      <c r="H79" s="43"/>
      <c r="I79" s="43"/>
      <c r="J79" s="206"/>
      <c r="K79" s="23"/>
    </row>
    <row r="80" spans="1:11" ht="28.5" customHeight="1" x14ac:dyDescent="0.25">
      <c r="A80" s="238" t="s">
        <v>14</v>
      </c>
      <c r="B80" s="16" t="s">
        <v>110</v>
      </c>
      <c r="C80" s="42">
        <v>45702</v>
      </c>
      <c r="D80" s="25">
        <v>7510</v>
      </c>
      <c r="E80" s="42">
        <v>45848</v>
      </c>
      <c r="F80" s="42">
        <v>46797</v>
      </c>
      <c r="G80" s="78">
        <v>2</v>
      </c>
      <c r="H80" s="43">
        <v>200000000</v>
      </c>
      <c r="I80" s="43">
        <v>40000000</v>
      </c>
      <c r="J80" s="206">
        <v>0.2</v>
      </c>
      <c r="K80" s="23">
        <v>160000000</v>
      </c>
    </row>
    <row r="81" spans="1:14" x14ac:dyDescent="0.25">
      <c r="A81" s="20"/>
      <c r="B81" s="32" t="s">
        <v>83</v>
      </c>
      <c r="C81" s="32"/>
      <c r="D81" s="32"/>
      <c r="E81" s="32"/>
      <c r="F81" s="32"/>
      <c r="G81" s="32"/>
      <c r="H81" s="32">
        <v>200000000</v>
      </c>
      <c r="I81" s="32">
        <v>40000000</v>
      </c>
      <c r="J81" s="198">
        <v>0.2</v>
      </c>
      <c r="K81" s="32">
        <v>160000000</v>
      </c>
    </row>
    <row r="82" spans="1:14" ht="25.5" customHeight="1" x14ac:dyDescent="0.25">
      <c r="A82" s="20"/>
      <c r="B82" s="46"/>
      <c r="C82" s="69"/>
      <c r="D82" s="69"/>
      <c r="E82" s="69"/>
      <c r="F82" s="69"/>
      <c r="G82" s="67"/>
      <c r="H82" s="70"/>
      <c r="I82" s="70"/>
      <c r="J82" s="68"/>
      <c r="K82" s="70"/>
    </row>
    <row r="83" spans="1:14" x14ac:dyDescent="0.25">
      <c r="A83" s="15" t="s">
        <v>17</v>
      </c>
      <c r="B83" s="16" t="s">
        <v>64</v>
      </c>
      <c r="C83" s="42">
        <v>42934</v>
      </c>
      <c r="D83" s="25">
        <v>6144</v>
      </c>
      <c r="E83" s="42">
        <v>43335</v>
      </c>
      <c r="F83" s="42">
        <v>46253</v>
      </c>
      <c r="G83" s="78" t="s">
        <v>46</v>
      </c>
      <c r="H83" s="43">
        <v>20000000</v>
      </c>
      <c r="I83" s="43">
        <v>19056241.609999999</v>
      </c>
      <c r="J83" s="206">
        <v>0.95281208049999999</v>
      </c>
      <c r="K83" s="23">
        <v>943758.3900000006</v>
      </c>
      <c r="M83" s="144"/>
      <c r="N83" s="144"/>
    </row>
    <row r="84" spans="1:14" x14ac:dyDescent="0.25">
      <c r="A84" s="15" t="s">
        <v>15</v>
      </c>
      <c r="B84" s="16" t="s">
        <v>66</v>
      </c>
      <c r="C84" s="140">
        <v>44677</v>
      </c>
      <c r="D84" s="141">
        <v>7074</v>
      </c>
      <c r="E84" s="88">
        <v>45040</v>
      </c>
      <c r="F84" s="44">
        <v>47870</v>
      </c>
      <c r="G84" s="78">
        <v>5</v>
      </c>
      <c r="H84" s="43">
        <v>60000000</v>
      </c>
      <c r="I84" s="43">
        <v>2076364</v>
      </c>
      <c r="J84" s="206">
        <v>3.4606066666666664E-2</v>
      </c>
      <c r="K84" s="23">
        <v>57923636</v>
      </c>
    </row>
    <row r="85" spans="1:14" ht="14.25" customHeight="1" x14ac:dyDescent="0.25">
      <c r="A85" s="29"/>
      <c r="B85" s="30" t="s">
        <v>28</v>
      </c>
      <c r="C85" s="31"/>
      <c r="D85" s="31"/>
      <c r="E85" s="31"/>
      <c r="F85" s="47"/>
      <c r="G85" s="1"/>
      <c r="H85" s="32">
        <v>80000000</v>
      </c>
      <c r="I85" s="32">
        <v>21132605.609999999</v>
      </c>
      <c r="J85" s="198">
        <v>0.26415757012500002</v>
      </c>
      <c r="K85" s="32">
        <v>58867394.390000001</v>
      </c>
    </row>
    <row r="86" spans="1:14" ht="15.75" customHeight="1" x14ac:dyDescent="0.25">
      <c r="A86" s="20"/>
      <c r="B86" s="108"/>
      <c r="C86" s="102"/>
      <c r="D86" s="109"/>
      <c r="E86" s="109"/>
      <c r="F86" s="103"/>
      <c r="G86" s="114"/>
      <c r="H86" s="95"/>
      <c r="I86" s="95"/>
      <c r="J86" s="212"/>
      <c r="K86" s="110"/>
    </row>
    <row r="87" spans="1:14" ht="16.5" customHeight="1" x14ac:dyDescent="0.25">
      <c r="A87" s="20" t="s">
        <v>15</v>
      </c>
      <c r="B87" s="90" t="s">
        <v>65</v>
      </c>
      <c r="C87" s="91">
        <v>44070</v>
      </c>
      <c r="D87" s="100">
        <v>7088</v>
      </c>
      <c r="E87" s="101">
        <v>45057</v>
      </c>
      <c r="F87" s="101">
        <v>47250</v>
      </c>
      <c r="G87" s="152">
        <v>3</v>
      </c>
      <c r="H87" s="105">
        <v>58260481.143513493</v>
      </c>
      <c r="I87" s="105">
        <v>3297153.9052005368</v>
      </c>
      <c r="J87" s="215">
        <v>5.6593317468124439E-2</v>
      </c>
      <c r="K87" s="105">
        <v>54963327.23831296</v>
      </c>
    </row>
    <row r="88" spans="1:14" x14ac:dyDescent="0.25">
      <c r="A88" s="20" t="s">
        <v>11</v>
      </c>
      <c r="B88" s="222" t="s">
        <v>67</v>
      </c>
      <c r="C88" s="129">
        <v>44426</v>
      </c>
      <c r="D88" s="130">
        <v>7147</v>
      </c>
      <c r="E88" s="131">
        <v>45184</v>
      </c>
      <c r="F88" s="131">
        <v>47376</v>
      </c>
      <c r="G88" s="152">
        <v>3</v>
      </c>
      <c r="H88" s="105">
        <v>59307000.19143641</v>
      </c>
      <c r="I88" s="105">
        <v>55490176.997368097</v>
      </c>
      <c r="J88" s="215">
        <v>0.93564295645121098</v>
      </c>
      <c r="K88" s="105">
        <v>3816823.1940683126</v>
      </c>
    </row>
    <row r="89" spans="1:14" x14ac:dyDescent="0.25">
      <c r="A89" s="20"/>
      <c r="B89" s="30" t="s">
        <v>47</v>
      </c>
      <c r="C89" s="189"/>
      <c r="D89" s="190"/>
      <c r="E89" s="190"/>
      <c r="F89" s="32"/>
      <c r="G89" s="32"/>
      <c r="H89" s="32">
        <v>117567481.33494991</v>
      </c>
      <c r="I89" s="32">
        <v>58787330.902568631</v>
      </c>
      <c r="J89" s="198">
        <v>0.50003053765422978</v>
      </c>
      <c r="K89" s="32">
        <v>58780150.432381272</v>
      </c>
    </row>
    <row r="90" spans="1:14" x14ac:dyDescent="0.25">
      <c r="A90" s="113"/>
      <c r="B90" s="112"/>
      <c r="C90" s="115"/>
      <c r="D90" s="117"/>
      <c r="E90" s="117"/>
      <c r="F90" s="107"/>
      <c r="G90" s="116"/>
      <c r="H90" s="111"/>
      <c r="I90" s="112"/>
      <c r="J90" s="216"/>
      <c r="K90" s="111"/>
    </row>
    <row r="91" spans="1:14" x14ac:dyDescent="0.25">
      <c r="A91" s="132" t="s">
        <v>11</v>
      </c>
      <c r="B91" s="134" t="s">
        <v>77</v>
      </c>
      <c r="C91" s="135">
        <v>44924</v>
      </c>
      <c r="D91" s="136">
        <v>7153</v>
      </c>
      <c r="E91" s="135">
        <v>45184</v>
      </c>
      <c r="F91" s="135">
        <v>47118</v>
      </c>
      <c r="G91" s="153">
        <v>2</v>
      </c>
      <c r="H91" s="137">
        <v>75000000</v>
      </c>
      <c r="I91" s="138">
        <v>0</v>
      </c>
      <c r="J91" s="217">
        <v>0</v>
      </c>
      <c r="K91" s="133">
        <v>75000000</v>
      </c>
    </row>
    <row r="92" spans="1:14" x14ac:dyDescent="0.25">
      <c r="A92" s="139"/>
      <c r="B92" s="30" t="s">
        <v>48</v>
      </c>
      <c r="C92" s="191"/>
      <c r="D92" s="191"/>
      <c r="E92" s="191"/>
      <c r="F92" s="32"/>
      <c r="G92" s="32"/>
      <c r="H92" s="32">
        <v>75000000</v>
      </c>
      <c r="I92" s="32">
        <v>0</v>
      </c>
      <c r="J92" s="198">
        <v>0</v>
      </c>
      <c r="K92" s="32">
        <v>75000000</v>
      </c>
    </row>
    <row r="93" spans="1:14" x14ac:dyDescent="0.25">
      <c r="A93" s="332" t="s">
        <v>11</v>
      </c>
      <c r="B93" s="112"/>
      <c r="C93" s="115"/>
      <c r="D93" s="115"/>
      <c r="E93" s="115"/>
      <c r="F93" s="115"/>
      <c r="G93" s="116"/>
      <c r="H93" s="111"/>
      <c r="I93" s="112"/>
      <c r="J93" s="218"/>
      <c r="K93" s="143"/>
    </row>
    <row r="94" spans="1:14" x14ac:dyDescent="0.25">
      <c r="A94" s="333"/>
      <c r="B94" s="138" t="s">
        <v>50</v>
      </c>
      <c r="C94" s="135">
        <v>44952</v>
      </c>
      <c r="D94" s="136">
        <v>7414</v>
      </c>
      <c r="E94" s="135">
        <v>45649</v>
      </c>
      <c r="F94" s="135">
        <v>47144</v>
      </c>
      <c r="G94" s="153">
        <v>3</v>
      </c>
      <c r="H94" s="137">
        <v>30000000</v>
      </c>
      <c r="I94" s="134">
        <v>21100000</v>
      </c>
      <c r="J94" s="217">
        <v>0.70333333333333337</v>
      </c>
      <c r="K94" s="133">
        <v>8900000</v>
      </c>
    </row>
    <row r="95" spans="1:14" x14ac:dyDescent="0.25">
      <c r="A95" s="334"/>
      <c r="B95" s="30" t="s">
        <v>51</v>
      </c>
      <c r="C95" s="192"/>
      <c r="D95" s="193"/>
      <c r="E95" s="192"/>
      <c r="F95" s="32"/>
      <c r="G95" s="32"/>
      <c r="H95" s="32">
        <v>30000000</v>
      </c>
      <c r="I95" s="32">
        <v>21100000</v>
      </c>
      <c r="J95" s="198">
        <v>0.70333333333333337</v>
      </c>
      <c r="K95" s="32">
        <v>8900000</v>
      </c>
    </row>
    <row r="96" spans="1:14" x14ac:dyDescent="0.25">
      <c r="A96" s="332" t="s">
        <v>59</v>
      </c>
      <c r="B96" s="112"/>
      <c r="C96" s="115"/>
      <c r="D96" s="115"/>
      <c r="E96" s="115"/>
      <c r="F96" s="115"/>
      <c r="G96" s="116"/>
      <c r="H96" s="111"/>
      <c r="I96" s="112"/>
      <c r="J96" s="218"/>
      <c r="K96" s="143"/>
    </row>
    <row r="97" spans="1:11" ht="38.25" x14ac:dyDescent="0.25">
      <c r="A97" s="333"/>
      <c r="B97" s="240" t="s">
        <v>78</v>
      </c>
      <c r="C97" s="135">
        <v>45615</v>
      </c>
      <c r="D97" s="136">
        <v>7479</v>
      </c>
      <c r="E97" s="135">
        <v>45807</v>
      </c>
      <c r="F97" s="135">
        <v>46932</v>
      </c>
      <c r="G97" s="153">
        <v>2</v>
      </c>
      <c r="H97" s="137">
        <v>101606009</v>
      </c>
      <c r="I97" s="137">
        <v>65614833.660000004</v>
      </c>
      <c r="J97" s="217">
        <v>0.64577709828165775</v>
      </c>
      <c r="K97" s="137">
        <v>35991175.339999996</v>
      </c>
    </row>
    <row r="98" spans="1:11" x14ac:dyDescent="0.25">
      <c r="A98" s="334"/>
      <c r="B98" s="30" t="s">
        <v>60</v>
      </c>
      <c r="C98" s="192"/>
      <c r="D98" s="193"/>
      <c r="E98" s="192"/>
      <c r="F98" s="32"/>
      <c r="G98" s="32"/>
      <c r="H98" s="32">
        <v>101606009</v>
      </c>
      <c r="I98" s="32">
        <v>65614833.660000004</v>
      </c>
      <c r="J98" s="198">
        <v>0.64577709828165775</v>
      </c>
      <c r="K98" s="32">
        <v>35991175.339999996</v>
      </c>
    </row>
    <row r="99" spans="1:11" ht="42" customHeight="1" x14ac:dyDescent="0.25">
      <c r="A99" s="62"/>
      <c r="B99" s="156"/>
      <c r="C99" s="157"/>
      <c r="D99" s="158"/>
      <c r="E99" s="157"/>
      <c r="F99" s="157"/>
      <c r="G99" s="159"/>
      <c r="H99" s="163"/>
      <c r="I99" s="164"/>
      <c r="J99" s="219"/>
      <c r="K99" s="163"/>
    </row>
    <row r="100" spans="1:11" x14ac:dyDescent="0.25">
      <c r="A100" s="51" t="s">
        <v>55</v>
      </c>
      <c r="B100" s="51"/>
      <c r="C100" s="52"/>
      <c r="D100" s="52"/>
      <c r="E100" s="51"/>
      <c r="F100" s="51"/>
      <c r="G100" s="5"/>
      <c r="H100" s="53">
        <v>604173490.33494997</v>
      </c>
      <c r="I100" s="53">
        <v>206634770.17256862</v>
      </c>
      <c r="J100" s="220">
        <v>0.3420123085142508</v>
      </c>
      <c r="K100" s="53">
        <v>397538720.16238129</v>
      </c>
    </row>
    <row r="101" spans="1:11" s="175" customFormat="1" x14ac:dyDescent="0.25">
      <c r="A101" s="54"/>
      <c r="B101" s="54"/>
      <c r="C101" s="55"/>
      <c r="D101" s="55"/>
      <c r="E101" s="54"/>
      <c r="F101" s="54"/>
      <c r="G101" s="6"/>
      <c r="H101" s="56"/>
      <c r="I101" s="57"/>
      <c r="J101" s="58"/>
      <c r="K101" s="56"/>
    </row>
    <row r="102" spans="1:11" s="175" customFormat="1" x14ac:dyDescent="0.25">
      <c r="A102" s="173"/>
      <c r="B102" s="173"/>
      <c r="C102" s="174"/>
      <c r="D102" s="174"/>
      <c r="E102" s="173"/>
      <c r="F102" s="173"/>
      <c r="G102" s="176"/>
      <c r="H102" s="177"/>
      <c r="I102" s="178"/>
      <c r="J102" s="239"/>
      <c r="K102" s="177"/>
    </row>
    <row r="103" spans="1:11" s="175" customFormat="1" x14ac:dyDescent="0.25">
      <c r="A103" s="173"/>
      <c r="B103" s="173"/>
      <c r="C103" s="174"/>
      <c r="D103" s="174"/>
      <c r="E103" s="173"/>
      <c r="F103" s="173"/>
      <c r="G103" s="176"/>
      <c r="H103" s="177"/>
      <c r="I103" s="178"/>
      <c r="J103" s="179"/>
      <c r="K103" s="177"/>
    </row>
    <row r="104" spans="1:11" s="175" customFormat="1" ht="25.5" x14ac:dyDescent="0.25">
      <c r="A104" s="320" t="s">
        <v>1</v>
      </c>
      <c r="B104" s="318" t="s">
        <v>2</v>
      </c>
      <c r="C104" s="349" t="s">
        <v>3</v>
      </c>
      <c r="D104" s="351" t="s">
        <v>4</v>
      </c>
      <c r="E104" s="352"/>
      <c r="F104" s="289" t="s">
        <v>5</v>
      </c>
      <c r="G104" s="353" t="s">
        <v>32</v>
      </c>
      <c r="H104" s="326" t="s">
        <v>33</v>
      </c>
      <c r="I104" s="328" t="s">
        <v>38</v>
      </c>
      <c r="J104" s="329"/>
      <c r="K104" s="355" t="s">
        <v>6</v>
      </c>
    </row>
    <row r="105" spans="1:11" s="175" customFormat="1" x14ac:dyDescent="0.25">
      <c r="A105" s="321" t="s">
        <v>1</v>
      </c>
      <c r="B105" s="331"/>
      <c r="C105" s="350"/>
      <c r="D105" s="11" t="s">
        <v>8</v>
      </c>
      <c r="E105" s="12" t="s">
        <v>9</v>
      </c>
      <c r="F105" s="290" t="s">
        <v>27</v>
      </c>
      <c r="G105" s="354"/>
      <c r="H105" s="327" t="s">
        <v>34</v>
      </c>
      <c r="I105" s="12" t="s">
        <v>7</v>
      </c>
      <c r="J105" s="12" t="s">
        <v>10</v>
      </c>
      <c r="K105" s="356"/>
    </row>
    <row r="106" spans="1:11" s="175" customFormat="1" x14ac:dyDescent="0.25">
      <c r="A106" s="335" t="s">
        <v>52</v>
      </c>
      <c r="B106" s="171" t="s">
        <v>111</v>
      </c>
      <c r="C106" s="135">
        <v>45278</v>
      </c>
      <c r="D106" s="136">
        <v>7412</v>
      </c>
      <c r="E106" s="135">
        <v>45649</v>
      </c>
      <c r="F106" s="188">
        <v>46081</v>
      </c>
      <c r="G106" s="187">
        <v>0</v>
      </c>
      <c r="H106" s="185">
        <v>414441000</v>
      </c>
      <c r="I106" s="137">
        <v>317186580</v>
      </c>
      <c r="J106" s="217">
        <v>0.76533591029845016</v>
      </c>
      <c r="K106" s="137">
        <v>97254420</v>
      </c>
    </row>
    <row r="107" spans="1:11" s="186" customFormat="1" x14ac:dyDescent="0.25">
      <c r="A107" s="336"/>
      <c r="B107" s="30" t="s">
        <v>63</v>
      </c>
      <c r="C107" s="192"/>
      <c r="D107" s="192"/>
      <c r="E107" s="192"/>
      <c r="F107" s="32"/>
      <c r="G107" s="32"/>
      <c r="H107" s="32">
        <v>414441000</v>
      </c>
      <c r="I107" s="32">
        <v>317186580</v>
      </c>
      <c r="J107" s="198">
        <v>0.76533591029845016</v>
      </c>
      <c r="K107" s="32">
        <v>97254420</v>
      </c>
    </row>
    <row r="108" spans="1:11" s="186" customFormat="1" ht="28.5" customHeight="1" x14ac:dyDescent="0.25">
      <c r="A108" s="337" t="s">
        <v>63</v>
      </c>
      <c r="B108" s="337"/>
      <c r="C108" s="337"/>
      <c r="D108" s="337"/>
      <c r="E108" s="337"/>
      <c r="F108" s="337"/>
      <c r="G108" s="338"/>
      <c r="H108" s="365">
        <v>414441000</v>
      </c>
      <c r="I108" s="365">
        <v>317186580</v>
      </c>
      <c r="J108" s="368">
        <v>0.76533591029845016</v>
      </c>
      <c r="K108" s="364">
        <v>97254420</v>
      </c>
    </row>
    <row r="109" spans="1:11" s="186" customFormat="1" ht="33" customHeight="1" x14ac:dyDescent="0.25">
      <c r="A109" s="357"/>
      <c r="B109" s="357"/>
      <c r="C109" s="357"/>
      <c r="D109" s="357"/>
      <c r="E109" s="357"/>
      <c r="F109" s="357"/>
      <c r="G109" s="340"/>
      <c r="H109" s="366"/>
      <c r="I109" s="366"/>
      <c r="J109" s="368"/>
      <c r="K109" s="364"/>
    </row>
    <row r="110" spans="1:11" s="184" customFormat="1" x14ac:dyDescent="0.25">
      <c r="A110" s="341"/>
      <c r="B110" s="341"/>
      <c r="C110" s="341"/>
      <c r="D110" s="341"/>
      <c r="E110" s="341"/>
      <c r="F110" s="341"/>
      <c r="G110" s="342"/>
      <c r="H110" s="367"/>
      <c r="I110" s="367"/>
      <c r="J110" s="368"/>
      <c r="K110" s="364"/>
    </row>
    <row r="111" spans="1:11" x14ac:dyDescent="0.25">
      <c r="A111" s="180"/>
      <c r="B111" s="181"/>
      <c r="C111" s="181"/>
      <c r="D111" s="181"/>
      <c r="E111" s="181"/>
      <c r="F111" s="181"/>
      <c r="G111" s="182"/>
      <c r="H111" s="183"/>
      <c r="I111" s="183"/>
      <c r="J111" s="221"/>
      <c r="K111" s="183"/>
    </row>
    <row r="112" spans="1:11" x14ac:dyDescent="0.25">
      <c r="A112" s="61"/>
      <c r="B112" s="61"/>
      <c r="C112" s="62"/>
      <c r="D112" s="62"/>
      <c r="E112" s="61"/>
      <c r="F112" s="61"/>
      <c r="G112" s="8"/>
      <c r="H112" s="343">
        <v>6175878254.3349495</v>
      </c>
      <c r="I112" s="343">
        <v>3205259897.6425691</v>
      </c>
      <c r="J112" s="358">
        <v>0.51899661321735824</v>
      </c>
      <c r="K112" s="343">
        <v>2970618356.6923809</v>
      </c>
    </row>
    <row r="113" spans="1:11" x14ac:dyDescent="0.25">
      <c r="A113" s="51" t="s">
        <v>56</v>
      </c>
      <c r="B113" s="50"/>
      <c r="C113" s="49"/>
      <c r="D113" s="49"/>
      <c r="E113" s="50"/>
      <c r="F113" s="50"/>
      <c r="G113" s="4"/>
      <c r="H113" s="344"/>
      <c r="I113" s="344"/>
      <c r="J113" s="359"/>
      <c r="K113" s="344"/>
    </row>
    <row r="114" spans="1:11" x14ac:dyDescent="0.25">
      <c r="A114" s="54"/>
      <c r="B114" s="54"/>
      <c r="C114" s="55"/>
      <c r="D114" s="55"/>
      <c r="E114" s="54"/>
      <c r="F114" s="54"/>
      <c r="G114" s="6"/>
      <c r="H114" s="345"/>
      <c r="I114" s="345"/>
      <c r="J114" s="360"/>
      <c r="K114" s="345"/>
    </row>
    <row r="115" spans="1:11" x14ac:dyDescent="0.25">
      <c r="A115" s="60"/>
      <c r="B115" s="60"/>
      <c r="C115" s="60"/>
      <c r="D115" s="60"/>
      <c r="E115" s="60"/>
      <c r="F115" s="60"/>
      <c r="G115" s="7"/>
      <c r="H115" s="63"/>
      <c r="I115" s="63"/>
      <c r="J115" s="63"/>
      <c r="K115" s="63"/>
    </row>
    <row r="116" spans="1:11" x14ac:dyDescent="0.25">
      <c r="A116" s="66" t="s">
        <v>125</v>
      </c>
      <c r="B116" s="64"/>
      <c r="C116" s="60"/>
      <c r="D116" s="60"/>
      <c r="E116" s="60"/>
      <c r="F116" s="60"/>
      <c r="G116" s="7"/>
      <c r="H116" s="9"/>
      <c r="I116" s="9"/>
      <c r="J116" s="9"/>
      <c r="K116" s="9"/>
    </row>
    <row r="117" spans="1:11" x14ac:dyDescent="0.25">
      <c r="A117" s="9"/>
      <c r="B117" s="65"/>
      <c r="C117" s="9"/>
      <c r="D117" s="9"/>
      <c r="E117" s="9"/>
      <c r="F117" s="9"/>
      <c r="H117" s="9"/>
      <c r="I117" s="9"/>
      <c r="J117" s="9"/>
      <c r="K117" s="9"/>
    </row>
  </sheetData>
  <mergeCells count="41">
    <mergeCell ref="A1:M1"/>
    <mergeCell ref="A2:M2"/>
    <mergeCell ref="A3:M3"/>
    <mergeCell ref="A5:A6"/>
    <mergeCell ref="B5:B6"/>
    <mergeCell ref="C5:C6"/>
    <mergeCell ref="D5:E5"/>
    <mergeCell ref="F5:F6"/>
    <mergeCell ref="G5:G6"/>
    <mergeCell ref="H5:H6"/>
    <mergeCell ref="I5:J5"/>
    <mergeCell ref="K5:K6"/>
    <mergeCell ref="G77:G78"/>
    <mergeCell ref="H77:H78"/>
    <mergeCell ref="I77:J77"/>
    <mergeCell ref="K77:K78"/>
    <mergeCell ref="A93:A95"/>
    <mergeCell ref="A77:A78"/>
    <mergeCell ref="B77:B78"/>
    <mergeCell ref="C77:C78"/>
    <mergeCell ref="D77:E77"/>
    <mergeCell ref="F77:F78"/>
    <mergeCell ref="A96:A98"/>
    <mergeCell ref="A104:A105"/>
    <mergeCell ref="B104:B105"/>
    <mergeCell ref="C104:C105"/>
    <mergeCell ref="D104:E104"/>
    <mergeCell ref="G104:G105"/>
    <mergeCell ref="H104:H105"/>
    <mergeCell ref="I104:J104"/>
    <mergeCell ref="A106:A107"/>
    <mergeCell ref="A108:G110"/>
    <mergeCell ref="H108:H110"/>
    <mergeCell ref="I108:I110"/>
    <mergeCell ref="J108:J110"/>
    <mergeCell ref="H112:H114"/>
    <mergeCell ref="I112:I114"/>
    <mergeCell ref="J112:J114"/>
    <mergeCell ref="K112:K114"/>
    <mergeCell ref="K104:K105"/>
    <mergeCell ref="K108:K110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9"/>
  <sheetViews>
    <sheetView topLeftCell="A13" workbookViewId="0">
      <selection activeCell="G16" sqref="G16"/>
    </sheetView>
  </sheetViews>
  <sheetFormatPr baseColWidth="10" defaultRowHeight="15" x14ac:dyDescent="0.25"/>
  <cols>
    <col min="1" max="1" width="10.7109375" customWidth="1"/>
    <col min="2" max="2" width="70.85546875" customWidth="1"/>
    <col min="3" max="3" width="16.5703125" customWidth="1"/>
    <col min="6" max="6" width="14.7109375" customWidth="1"/>
    <col min="7" max="7" width="15.5703125" customWidth="1"/>
    <col min="8" max="9" width="21.42578125" customWidth="1"/>
    <col min="11" max="11" width="19.42578125" customWidth="1"/>
  </cols>
  <sheetData>
    <row r="1" spans="1:13" ht="18.75" x14ac:dyDescent="0.3">
      <c r="A1" s="317" t="s">
        <v>128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3" ht="18.75" x14ac:dyDescent="0.3">
      <c r="A2" s="317" t="s">
        <v>0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3" spans="1:13" x14ac:dyDescent="0.25">
      <c r="A3" s="330" t="s">
        <v>35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</row>
    <row r="4" spans="1:13" x14ac:dyDescent="0.25">
      <c r="M4" s="144"/>
    </row>
    <row r="5" spans="1:13" ht="22.5" customHeight="1" x14ac:dyDescent="0.25">
      <c r="A5" s="318" t="s">
        <v>1</v>
      </c>
      <c r="B5" s="318" t="s">
        <v>2</v>
      </c>
      <c r="C5" s="320" t="s">
        <v>3</v>
      </c>
      <c r="D5" s="322" t="s">
        <v>4</v>
      </c>
      <c r="E5" s="323"/>
      <c r="F5" s="320" t="s">
        <v>5</v>
      </c>
      <c r="G5" s="324" t="s">
        <v>32</v>
      </c>
      <c r="H5" s="326" t="s">
        <v>33</v>
      </c>
      <c r="I5" s="328" t="s">
        <v>36</v>
      </c>
      <c r="J5" s="329"/>
      <c r="K5" s="326" t="s">
        <v>6</v>
      </c>
      <c r="M5" s="144"/>
    </row>
    <row r="6" spans="1:13" ht="26.25" customHeight="1" x14ac:dyDescent="0.25">
      <c r="A6" s="319" t="s">
        <v>1</v>
      </c>
      <c r="B6" s="319"/>
      <c r="C6" s="321"/>
      <c r="D6" s="245" t="s">
        <v>8</v>
      </c>
      <c r="E6" s="246" t="s">
        <v>9</v>
      </c>
      <c r="F6" s="321"/>
      <c r="G6" s="325"/>
      <c r="H6" s="327"/>
      <c r="I6" s="246" t="s">
        <v>7</v>
      </c>
      <c r="J6" s="246" t="s">
        <v>10</v>
      </c>
      <c r="K6" s="327"/>
      <c r="M6" s="144"/>
    </row>
    <row r="7" spans="1:13" x14ac:dyDescent="0.25">
      <c r="A7" s="226"/>
      <c r="B7" s="227"/>
      <c r="C7" s="226"/>
      <c r="D7" s="247"/>
      <c r="E7" s="248"/>
      <c r="F7" s="226"/>
      <c r="G7" s="249"/>
      <c r="H7" s="232"/>
      <c r="I7" s="250"/>
      <c r="J7" s="250"/>
      <c r="K7" s="232"/>
      <c r="M7" s="144"/>
    </row>
    <row r="8" spans="1:13" s="235" customFormat="1" x14ac:dyDescent="0.25">
      <c r="A8" s="196" t="s">
        <v>81</v>
      </c>
      <c r="B8" s="14" t="s">
        <v>82</v>
      </c>
      <c r="C8" s="19">
        <v>45684</v>
      </c>
      <c r="D8" s="196">
        <v>7502</v>
      </c>
      <c r="E8" s="76">
        <v>45852</v>
      </c>
      <c r="F8" s="19">
        <v>48044</v>
      </c>
      <c r="G8" s="251">
        <v>5</v>
      </c>
      <c r="H8" s="59">
        <v>30000000</v>
      </c>
      <c r="I8" s="59">
        <v>561384</v>
      </c>
      <c r="J8" s="199">
        <v>1.8712800000000002E-2</v>
      </c>
      <c r="K8" s="59">
        <v>29438616</v>
      </c>
    </row>
    <row r="9" spans="1:13" x14ac:dyDescent="0.25">
      <c r="A9" s="196" t="s">
        <v>11</v>
      </c>
      <c r="B9" s="14" t="s">
        <v>87</v>
      </c>
      <c r="C9" s="19">
        <v>43560</v>
      </c>
      <c r="D9" s="196">
        <v>6492</v>
      </c>
      <c r="E9" s="76">
        <v>43832</v>
      </c>
      <c r="F9" s="19">
        <v>47245</v>
      </c>
      <c r="G9" s="251">
        <v>3</v>
      </c>
      <c r="H9" s="59">
        <v>125000000</v>
      </c>
      <c r="I9" s="59">
        <v>72017442.799999997</v>
      </c>
      <c r="J9" s="199">
        <v>0.57613954239999998</v>
      </c>
      <c r="K9" s="59">
        <v>52982557.200000003</v>
      </c>
      <c r="M9" s="170"/>
    </row>
    <row r="10" spans="1:13" x14ac:dyDescent="0.25">
      <c r="A10" s="20" t="s">
        <v>12</v>
      </c>
      <c r="B10" s="69" t="s">
        <v>89</v>
      </c>
      <c r="C10" s="19">
        <v>43224</v>
      </c>
      <c r="D10" s="27">
        <v>6300</v>
      </c>
      <c r="E10" s="76">
        <v>43606</v>
      </c>
      <c r="F10" s="19">
        <v>46532</v>
      </c>
      <c r="G10" s="251">
        <v>1</v>
      </c>
      <c r="H10" s="59">
        <v>15000000</v>
      </c>
      <c r="I10" s="59">
        <v>12879090.949999999</v>
      </c>
      <c r="J10" s="199">
        <v>0.85860606333333334</v>
      </c>
      <c r="K10" s="59">
        <v>2120909.0500000007</v>
      </c>
      <c r="M10" s="170"/>
    </row>
    <row r="11" spans="1:13" x14ac:dyDescent="0.25">
      <c r="A11" s="20" t="s">
        <v>52</v>
      </c>
      <c r="B11" s="69" t="s">
        <v>90</v>
      </c>
      <c r="C11" s="19">
        <v>43560</v>
      </c>
      <c r="D11" s="27">
        <v>6693</v>
      </c>
      <c r="E11" s="76">
        <v>44210</v>
      </c>
      <c r="F11" s="19">
        <v>46771</v>
      </c>
      <c r="G11" s="251">
        <v>2</v>
      </c>
      <c r="H11" s="59">
        <v>25000000</v>
      </c>
      <c r="I11" s="59">
        <v>15253333.59</v>
      </c>
      <c r="J11" s="199">
        <v>0.61013334360000004</v>
      </c>
      <c r="K11" s="59">
        <v>9746666.4100000001</v>
      </c>
      <c r="M11" s="170"/>
    </row>
    <row r="12" spans="1:13" x14ac:dyDescent="0.25">
      <c r="A12" s="20" t="s">
        <v>15</v>
      </c>
      <c r="B12" s="120" t="s">
        <v>91</v>
      </c>
      <c r="C12" s="19">
        <v>43224</v>
      </c>
      <c r="D12" s="27">
        <v>6151</v>
      </c>
      <c r="E12" s="76">
        <v>43361</v>
      </c>
      <c r="F12" s="19">
        <v>46650</v>
      </c>
      <c r="G12" s="251">
        <v>1</v>
      </c>
      <c r="H12" s="59">
        <v>160000000</v>
      </c>
      <c r="I12" s="59">
        <v>156551580.07000002</v>
      </c>
      <c r="J12" s="199">
        <v>0.97844737543750016</v>
      </c>
      <c r="K12" s="59">
        <v>3448419.9299999774</v>
      </c>
      <c r="M12" s="170"/>
    </row>
    <row r="13" spans="1:13" x14ac:dyDescent="0.25">
      <c r="A13" s="20" t="s">
        <v>15</v>
      </c>
      <c r="B13" s="117" t="s">
        <v>92</v>
      </c>
      <c r="C13" s="19">
        <v>42924</v>
      </c>
      <c r="D13" s="27">
        <v>6236</v>
      </c>
      <c r="E13" s="76">
        <v>43427</v>
      </c>
      <c r="F13" s="19">
        <v>46721</v>
      </c>
      <c r="G13" s="251">
        <v>1</v>
      </c>
      <c r="H13" s="59">
        <v>90000000</v>
      </c>
      <c r="I13" s="59">
        <v>77349363.039999992</v>
      </c>
      <c r="J13" s="199">
        <v>0.85943736711111107</v>
      </c>
      <c r="K13" s="59">
        <v>12650636.960000008</v>
      </c>
      <c r="M13" s="170"/>
    </row>
    <row r="14" spans="1:13" x14ac:dyDescent="0.25">
      <c r="A14" s="20" t="s">
        <v>15</v>
      </c>
      <c r="B14" s="117" t="s">
        <v>37</v>
      </c>
      <c r="C14" s="19">
        <v>43560</v>
      </c>
      <c r="D14" s="27">
        <v>6424</v>
      </c>
      <c r="E14" s="76">
        <v>43786</v>
      </c>
      <c r="F14" s="19">
        <v>46704</v>
      </c>
      <c r="G14" s="251">
        <v>1</v>
      </c>
      <c r="H14" s="59">
        <v>100000000</v>
      </c>
      <c r="I14" s="59">
        <v>30793472.09</v>
      </c>
      <c r="J14" s="199">
        <v>0.30793472090000001</v>
      </c>
      <c r="K14" s="59">
        <v>69206527.909999996</v>
      </c>
      <c r="M14" s="170"/>
    </row>
    <row r="15" spans="1:13" x14ac:dyDescent="0.25">
      <c r="A15" s="20" t="s">
        <v>39</v>
      </c>
      <c r="B15" s="121" t="s">
        <v>88</v>
      </c>
      <c r="C15" s="19">
        <v>43413</v>
      </c>
      <c r="D15" s="27">
        <v>6521</v>
      </c>
      <c r="E15" s="76">
        <v>43916</v>
      </c>
      <c r="F15" s="19">
        <v>46292</v>
      </c>
      <c r="G15" s="251" t="s">
        <v>46</v>
      </c>
      <c r="H15" s="59">
        <v>15000000</v>
      </c>
      <c r="I15" s="59">
        <v>10600759.83</v>
      </c>
      <c r="J15" s="199">
        <v>0.70671732200000004</v>
      </c>
      <c r="K15" s="59">
        <v>4399240.17</v>
      </c>
      <c r="M15" s="170"/>
    </row>
    <row r="16" spans="1:13" x14ac:dyDescent="0.25">
      <c r="A16" s="20" t="s">
        <v>17</v>
      </c>
      <c r="B16" s="117" t="s">
        <v>64</v>
      </c>
      <c r="C16" s="19">
        <v>42934</v>
      </c>
      <c r="D16" s="27">
        <v>6144</v>
      </c>
      <c r="E16" s="76">
        <v>43335</v>
      </c>
      <c r="F16" s="21">
        <v>46263</v>
      </c>
      <c r="G16" s="251" t="s">
        <v>115</v>
      </c>
      <c r="H16" s="59">
        <v>40000000</v>
      </c>
      <c r="I16" s="59">
        <v>37000000</v>
      </c>
      <c r="J16" s="199">
        <v>0.92500000000000004</v>
      </c>
      <c r="K16" s="59">
        <v>3000000</v>
      </c>
      <c r="M16" s="170"/>
    </row>
    <row r="17" spans="1:13" x14ac:dyDescent="0.25">
      <c r="A17" s="20" t="s">
        <v>18</v>
      </c>
      <c r="B17" s="69" t="s">
        <v>93</v>
      </c>
      <c r="C17" s="19">
        <v>43440</v>
      </c>
      <c r="D17" s="27">
        <v>6298</v>
      </c>
      <c r="E17" s="76">
        <v>43591</v>
      </c>
      <c r="F17" s="42">
        <v>46881</v>
      </c>
      <c r="G17" s="251">
        <v>2</v>
      </c>
      <c r="H17" s="59">
        <v>130000000</v>
      </c>
      <c r="I17" s="59">
        <v>51903744.440000005</v>
      </c>
      <c r="J17" s="199">
        <v>0.39925957261538464</v>
      </c>
      <c r="K17" s="59">
        <v>78096255.560000002</v>
      </c>
      <c r="M17" s="170"/>
    </row>
    <row r="18" spans="1:13" x14ac:dyDescent="0.25">
      <c r="A18" s="20" t="s">
        <v>40</v>
      </c>
      <c r="B18" s="69" t="s">
        <v>95</v>
      </c>
      <c r="C18" s="19">
        <v>44427</v>
      </c>
      <c r="D18" s="27">
        <v>6880</v>
      </c>
      <c r="E18" s="76">
        <v>44550</v>
      </c>
      <c r="F18" s="42">
        <v>46377</v>
      </c>
      <c r="G18" s="251" t="s">
        <v>58</v>
      </c>
      <c r="H18" s="59">
        <v>43000000</v>
      </c>
      <c r="I18" s="59">
        <v>38909056.350000001</v>
      </c>
      <c r="J18" s="199">
        <v>0.90486177558139536</v>
      </c>
      <c r="K18" s="59">
        <v>4090943.6499999985</v>
      </c>
      <c r="M18" s="170"/>
    </row>
    <row r="19" spans="1:13" x14ac:dyDescent="0.25">
      <c r="A19" s="20" t="s">
        <v>15</v>
      </c>
      <c r="B19" s="69" t="s">
        <v>96</v>
      </c>
      <c r="C19" s="19">
        <v>43962</v>
      </c>
      <c r="D19" s="27">
        <v>6683</v>
      </c>
      <c r="E19" s="76">
        <v>44188</v>
      </c>
      <c r="F19" s="42">
        <v>46745</v>
      </c>
      <c r="G19" s="307">
        <v>1</v>
      </c>
      <c r="H19" s="59">
        <v>235000000</v>
      </c>
      <c r="I19" s="59">
        <v>210049828.25000003</v>
      </c>
      <c r="J19" s="199">
        <v>0.89382905638297883</v>
      </c>
      <c r="K19" s="59">
        <v>24950171.74999997</v>
      </c>
      <c r="M19" s="170"/>
    </row>
    <row r="20" spans="1:13" x14ac:dyDescent="0.25">
      <c r="A20" s="20" t="s">
        <v>15</v>
      </c>
      <c r="B20" s="69" t="s">
        <v>97</v>
      </c>
      <c r="C20" s="19">
        <v>44636</v>
      </c>
      <c r="D20" s="27">
        <v>6972</v>
      </c>
      <c r="E20" s="76">
        <v>44813</v>
      </c>
      <c r="F20" s="42">
        <v>47374</v>
      </c>
      <c r="G20" s="251">
        <v>3</v>
      </c>
      <c r="H20" s="59">
        <v>215000000</v>
      </c>
      <c r="I20" s="59">
        <v>122632657.39</v>
      </c>
      <c r="J20" s="199">
        <v>0.57038445297674423</v>
      </c>
      <c r="K20" s="59">
        <v>92367342.609999999</v>
      </c>
      <c r="M20" s="170"/>
    </row>
    <row r="21" spans="1:13" x14ac:dyDescent="0.25">
      <c r="A21" s="20" t="s">
        <v>14</v>
      </c>
      <c r="B21" s="69" t="s">
        <v>98</v>
      </c>
      <c r="C21" s="19">
        <v>43517</v>
      </c>
      <c r="D21" s="27">
        <v>6976</v>
      </c>
      <c r="E21" s="82">
        <v>44813</v>
      </c>
      <c r="F21" s="42">
        <v>46643</v>
      </c>
      <c r="G21" s="251">
        <v>1</v>
      </c>
      <c r="H21" s="59">
        <v>20000000</v>
      </c>
      <c r="I21" s="59">
        <v>2000000</v>
      </c>
      <c r="J21" s="199">
        <v>0.1</v>
      </c>
      <c r="K21" s="59">
        <v>18000000</v>
      </c>
      <c r="M21" s="170"/>
    </row>
    <row r="22" spans="1:13" x14ac:dyDescent="0.25">
      <c r="A22" s="20" t="s">
        <v>44</v>
      </c>
      <c r="B22" s="168" t="s">
        <v>41</v>
      </c>
      <c r="C22" s="19">
        <v>44005</v>
      </c>
      <c r="D22" s="27">
        <v>6904</v>
      </c>
      <c r="E22" s="82">
        <v>44680</v>
      </c>
      <c r="F22" s="42">
        <v>46876</v>
      </c>
      <c r="G22" s="251">
        <v>2</v>
      </c>
      <c r="H22" s="59">
        <v>20000000</v>
      </c>
      <c r="I22" s="253">
        <v>5826849.0899999999</v>
      </c>
      <c r="J22" s="199">
        <v>0.29134245450000001</v>
      </c>
      <c r="K22" s="253">
        <v>14173150.91</v>
      </c>
      <c r="M22" s="170"/>
    </row>
    <row r="23" spans="1:13" x14ac:dyDescent="0.25">
      <c r="A23" s="20" t="s">
        <v>52</v>
      </c>
      <c r="B23" s="168" t="s">
        <v>45</v>
      </c>
      <c r="C23" s="19">
        <v>43998</v>
      </c>
      <c r="D23" s="27">
        <v>7025</v>
      </c>
      <c r="E23" s="82">
        <v>44867</v>
      </c>
      <c r="F23" s="42">
        <v>47080</v>
      </c>
      <c r="G23" s="251">
        <v>2</v>
      </c>
      <c r="H23" s="43">
        <v>30000000</v>
      </c>
      <c r="I23" s="43">
        <v>13975310.129999999</v>
      </c>
      <c r="J23" s="199">
        <v>0.46584367099999996</v>
      </c>
      <c r="K23" s="43">
        <v>16024689.870000001</v>
      </c>
      <c r="M23" s="170"/>
    </row>
    <row r="24" spans="1:13" x14ac:dyDescent="0.25">
      <c r="A24" s="20" t="s">
        <v>15</v>
      </c>
      <c r="B24" s="168" t="s">
        <v>65</v>
      </c>
      <c r="C24" s="19">
        <v>44069</v>
      </c>
      <c r="D24" s="27">
        <v>7088</v>
      </c>
      <c r="E24" s="82">
        <v>45057</v>
      </c>
      <c r="F24" s="42">
        <v>47251</v>
      </c>
      <c r="G24" s="251">
        <v>3</v>
      </c>
      <c r="H24" s="43">
        <v>115000000</v>
      </c>
      <c r="I24" s="43">
        <v>5075752</v>
      </c>
      <c r="J24" s="199">
        <v>4.4136973913043477E-2</v>
      </c>
      <c r="K24" s="43">
        <v>109924248</v>
      </c>
      <c r="M24" s="170"/>
    </row>
    <row r="25" spans="1:13" x14ac:dyDescent="0.25">
      <c r="A25" s="20" t="s">
        <v>16</v>
      </c>
      <c r="B25" s="168" t="s">
        <v>99</v>
      </c>
      <c r="C25" s="84">
        <v>43906</v>
      </c>
      <c r="D25" s="85">
        <v>7077</v>
      </c>
      <c r="E25" s="76">
        <v>45040</v>
      </c>
      <c r="F25" s="42">
        <v>47232</v>
      </c>
      <c r="G25" s="251">
        <v>3</v>
      </c>
      <c r="H25" s="43">
        <v>45000000</v>
      </c>
      <c r="I25" s="43">
        <v>4465753.7699999996</v>
      </c>
      <c r="J25" s="199">
        <v>9.9238972666666661E-2</v>
      </c>
      <c r="K25" s="43">
        <v>40534246.230000004</v>
      </c>
      <c r="M25" s="170"/>
    </row>
    <row r="26" spans="1:13" x14ac:dyDescent="0.25">
      <c r="A26" s="20" t="s">
        <v>15</v>
      </c>
      <c r="B26" s="252" t="s">
        <v>66</v>
      </c>
      <c r="C26" s="19">
        <v>44685</v>
      </c>
      <c r="D26" s="27">
        <v>7074</v>
      </c>
      <c r="E26" s="82">
        <v>45040</v>
      </c>
      <c r="F26" s="42">
        <v>47233</v>
      </c>
      <c r="G26" s="251">
        <v>3</v>
      </c>
      <c r="H26" s="43">
        <v>105000000</v>
      </c>
      <c r="I26" s="43">
        <v>3093681</v>
      </c>
      <c r="J26" s="199">
        <v>2.946362857142857E-2</v>
      </c>
      <c r="K26" s="43">
        <v>101906319</v>
      </c>
      <c r="M26" s="170"/>
    </row>
    <row r="27" spans="1:13" x14ac:dyDescent="0.25">
      <c r="A27" s="20" t="s">
        <v>14</v>
      </c>
      <c r="B27" s="168" t="s">
        <v>100</v>
      </c>
      <c r="C27" s="19">
        <v>43921</v>
      </c>
      <c r="D27" s="27">
        <v>7112</v>
      </c>
      <c r="E27" s="82">
        <v>45103</v>
      </c>
      <c r="F27" s="42">
        <v>46931</v>
      </c>
      <c r="G27" s="251">
        <v>2</v>
      </c>
      <c r="H27" s="43">
        <v>30000000</v>
      </c>
      <c r="I27" s="43">
        <v>29648360.939999998</v>
      </c>
      <c r="J27" s="199">
        <v>0.9882786979999999</v>
      </c>
      <c r="K27" s="43">
        <v>351639.06000000238</v>
      </c>
    </row>
    <row r="28" spans="1:13" ht="18" customHeight="1" x14ac:dyDescent="0.25">
      <c r="A28" s="20" t="s">
        <v>11</v>
      </c>
      <c r="B28" s="168" t="s">
        <v>67</v>
      </c>
      <c r="C28" s="19">
        <v>44426</v>
      </c>
      <c r="D28" s="27">
        <v>7147</v>
      </c>
      <c r="E28" s="82">
        <v>45184</v>
      </c>
      <c r="F28" s="42">
        <v>47376</v>
      </c>
      <c r="G28" s="251">
        <v>3</v>
      </c>
      <c r="H28" s="43">
        <v>70000000</v>
      </c>
      <c r="I28" s="43">
        <v>63674985.799999997</v>
      </c>
      <c r="J28" s="199">
        <v>0.90964265428571423</v>
      </c>
      <c r="K28" s="43">
        <v>6325014.200000003</v>
      </c>
    </row>
    <row r="29" spans="1:13" ht="18" customHeight="1" x14ac:dyDescent="0.25">
      <c r="A29" s="20" t="s">
        <v>13</v>
      </c>
      <c r="B29" s="168" t="s">
        <v>29</v>
      </c>
      <c r="C29" s="84">
        <v>42934</v>
      </c>
      <c r="D29" s="85">
        <v>6218</v>
      </c>
      <c r="E29" s="76">
        <v>43423</v>
      </c>
      <c r="F29" s="42">
        <v>46165</v>
      </c>
      <c r="G29" s="251">
        <v>0</v>
      </c>
      <c r="H29" s="43">
        <v>10000000</v>
      </c>
      <c r="I29" s="43">
        <v>10000000</v>
      </c>
      <c r="J29" s="199">
        <v>1</v>
      </c>
      <c r="K29" s="43">
        <v>0</v>
      </c>
    </row>
    <row r="30" spans="1:13" ht="18" customHeight="1" x14ac:dyDescent="0.25">
      <c r="A30" s="146" t="s">
        <v>79</v>
      </c>
      <c r="B30" s="252" t="s">
        <v>49</v>
      </c>
      <c r="C30" s="84">
        <v>45397</v>
      </c>
      <c r="D30" s="85">
        <v>7403</v>
      </c>
      <c r="E30" s="76">
        <v>45645</v>
      </c>
      <c r="F30" s="42">
        <v>47588</v>
      </c>
      <c r="G30" s="251">
        <v>4</v>
      </c>
      <c r="H30" s="43">
        <v>60000000</v>
      </c>
      <c r="I30" s="43">
        <v>7300000</v>
      </c>
      <c r="J30" s="199">
        <v>0.12166666666666667</v>
      </c>
      <c r="K30" s="43">
        <v>52700000</v>
      </c>
    </row>
    <row r="31" spans="1:13" ht="13.5" customHeight="1" x14ac:dyDescent="0.25">
      <c r="A31" s="20" t="s">
        <v>11</v>
      </c>
      <c r="B31" s="255" t="s">
        <v>50</v>
      </c>
      <c r="C31" s="19">
        <v>44952</v>
      </c>
      <c r="D31" s="27">
        <v>7414</v>
      </c>
      <c r="E31" s="82">
        <v>45649</v>
      </c>
      <c r="F31" s="42">
        <v>47144</v>
      </c>
      <c r="G31" s="251">
        <v>3</v>
      </c>
      <c r="H31" s="43">
        <v>260000000</v>
      </c>
      <c r="I31" s="43">
        <v>35000000</v>
      </c>
      <c r="J31" s="199">
        <v>0.13461538461538461</v>
      </c>
      <c r="K31" s="43">
        <v>225000000</v>
      </c>
    </row>
    <row r="32" spans="1:13" x14ac:dyDescent="0.25">
      <c r="A32" s="29"/>
      <c r="B32" s="30" t="s">
        <v>19</v>
      </c>
      <c r="C32" s="86"/>
      <c r="D32" s="31"/>
      <c r="E32" s="31"/>
      <c r="F32" s="31"/>
      <c r="G32" s="87"/>
      <c r="H32" s="119">
        <v>1988000000</v>
      </c>
      <c r="I32" s="119">
        <v>1016562405.53</v>
      </c>
      <c r="J32" s="285">
        <v>0.51134929855633804</v>
      </c>
      <c r="K32" s="119">
        <v>971437594.47000003</v>
      </c>
    </row>
    <row r="33" spans="1:14" x14ac:dyDescent="0.25">
      <c r="A33" s="20"/>
      <c r="B33" s="145"/>
      <c r="C33" s="36"/>
      <c r="D33" s="34"/>
      <c r="E33" s="34"/>
      <c r="F33" s="34"/>
      <c r="G33" s="2"/>
      <c r="H33" s="35"/>
      <c r="I33" s="34"/>
      <c r="J33" s="200"/>
      <c r="K33" s="36"/>
    </row>
    <row r="34" spans="1:14" x14ac:dyDescent="0.25">
      <c r="A34" s="256" t="s">
        <v>12</v>
      </c>
      <c r="B34" s="123" t="s">
        <v>68</v>
      </c>
      <c r="C34" s="124">
        <v>43935</v>
      </c>
      <c r="D34" s="27">
        <v>6524</v>
      </c>
      <c r="E34" s="124">
        <v>43916</v>
      </c>
      <c r="F34" s="154">
        <v>46752</v>
      </c>
      <c r="G34" s="125">
        <v>1</v>
      </c>
      <c r="H34" s="43">
        <v>90000000</v>
      </c>
      <c r="I34" s="236">
        <v>65230522.390000008</v>
      </c>
      <c r="J34" s="201">
        <v>0.72478358211111116</v>
      </c>
      <c r="K34" s="126">
        <v>24769477.609999992</v>
      </c>
    </row>
    <row r="35" spans="1:14" x14ac:dyDescent="0.25">
      <c r="A35" s="257" t="s">
        <v>16</v>
      </c>
      <c r="B35" s="258" t="s">
        <v>69</v>
      </c>
      <c r="C35" s="39">
        <v>43619</v>
      </c>
      <c r="D35" s="85">
        <v>6523</v>
      </c>
      <c r="E35" s="39">
        <v>43916</v>
      </c>
      <c r="F35" s="39">
        <v>46752</v>
      </c>
      <c r="G35" s="125">
        <v>1</v>
      </c>
      <c r="H35" s="43">
        <v>115000000</v>
      </c>
      <c r="I35" s="236">
        <v>88570110.440000013</v>
      </c>
      <c r="J35" s="199">
        <v>0.77017487339130442</v>
      </c>
      <c r="K35" s="40">
        <v>26429889.559999987</v>
      </c>
      <c r="M35" s="144"/>
    </row>
    <row r="36" spans="1:14" x14ac:dyDescent="0.25">
      <c r="A36" s="257" t="s">
        <v>15</v>
      </c>
      <c r="B36" s="258" t="s">
        <v>70</v>
      </c>
      <c r="C36" s="39">
        <v>42626</v>
      </c>
      <c r="D36" s="27">
        <v>6025</v>
      </c>
      <c r="E36" s="39">
        <v>43105</v>
      </c>
      <c r="F36" s="39">
        <v>46553</v>
      </c>
      <c r="G36" s="125">
        <v>1</v>
      </c>
      <c r="H36" s="43">
        <v>100000000</v>
      </c>
      <c r="I36" s="236">
        <v>91330109.299999997</v>
      </c>
      <c r="J36" s="199">
        <v>0.91330109299999995</v>
      </c>
      <c r="K36" s="40">
        <v>8669890.700000003</v>
      </c>
    </row>
    <row r="37" spans="1:14" x14ac:dyDescent="0.25">
      <c r="A37" s="257" t="s">
        <v>15</v>
      </c>
      <c r="B37" s="258" t="s">
        <v>71</v>
      </c>
      <c r="C37" s="39">
        <v>44985</v>
      </c>
      <c r="D37" s="85">
        <v>7201</v>
      </c>
      <c r="E37" s="39">
        <v>45254</v>
      </c>
      <c r="F37" s="39">
        <v>47116</v>
      </c>
      <c r="G37" s="125">
        <v>2</v>
      </c>
      <c r="H37" s="43">
        <v>105000000</v>
      </c>
      <c r="I37" s="236">
        <v>12117921.25</v>
      </c>
      <c r="J37" s="199">
        <v>0.11540877380952382</v>
      </c>
      <c r="K37" s="40">
        <v>92882078.75</v>
      </c>
    </row>
    <row r="38" spans="1:14" ht="18.75" customHeight="1" x14ac:dyDescent="0.25">
      <c r="A38" s="257" t="s">
        <v>62</v>
      </c>
      <c r="B38" s="258" t="s">
        <v>72</v>
      </c>
      <c r="C38" s="39">
        <v>45511</v>
      </c>
      <c r="D38" s="27">
        <v>7433</v>
      </c>
      <c r="E38" s="39">
        <v>45664</v>
      </c>
      <c r="F38" s="39">
        <v>47118</v>
      </c>
      <c r="G38" s="125">
        <v>2</v>
      </c>
      <c r="H38" s="43">
        <v>125300000</v>
      </c>
      <c r="I38" s="237">
        <v>6538942.1299999999</v>
      </c>
      <c r="J38" s="199">
        <v>5.218628994413408E-2</v>
      </c>
      <c r="K38" s="40">
        <v>118761057.87</v>
      </c>
    </row>
    <row r="39" spans="1:14" x14ac:dyDescent="0.25">
      <c r="A39" s="29"/>
      <c r="B39" s="30" t="s">
        <v>20</v>
      </c>
      <c r="C39" s="86"/>
      <c r="D39" s="31"/>
      <c r="E39" s="31"/>
      <c r="F39" s="31"/>
      <c r="G39" s="87"/>
      <c r="H39" s="32">
        <v>535300000</v>
      </c>
      <c r="I39" s="32">
        <v>263787605.50999999</v>
      </c>
      <c r="J39" s="198">
        <v>0.49278461705585652</v>
      </c>
      <c r="K39" s="32">
        <v>271512394.49000001</v>
      </c>
    </row>
    <row r="40" spans="1:14" ht="17.25" customHeight="1" x14ac:dyDescent="0.25">
      <c r="A40" s="20"/>
      <c r="B40" s="34"/>
      <c r="C40" s="34"/>
      <c r="D40" s="34"/>
      <c r="E40" s="34"/>
      <c r="F40" s="34"/>
      <c r="G40" s="2"/>
      <c r="H40" s="34"/>
      <c r="I40" s="34"/>
      <c r="J40" s="200"/>
      <c r="K40" s="36"/>
    </row>
    <row r="41" spans="1:14" x14ac:dyDescent="0.25">
      <c r="A41" s="146" t="s">
        <v>15</v>
      </c>
      <c r="B41" s="147" t="s">
        <v>102</v>
      </c>
      <c r="C41" s="42">
        <v>45802</v>
      </c>
      <c r="D41" s="25">
        <v>7586</v>
      </c>
      <c r="E41" s="42">
        <v>45973</v>
      </c>
      <c r="F41" s="91">
        <v>48165</v>
      </c>
      <c r="G41" s="79">
        <v>5</v>
      </c>
      <c r="H41" s="43">
        <v>74200000</v>
      </c>
      <c r="I41" s="43">
        <v>0</v>
      </c>
      <c r="J41" s="197">
        <v>0</v>
      </c>
      <c r="K41" s="23">
        <v>74200000</v>
      </c>
      <c r="M41" s="144"/>
    </row>
    <row r="42" spans="1:14" x14ac:dyDescent="0.25">
      <c r="A42" s="146" t="s">
        <v>11</v>
      </c>
      <c r="B42" s="147" t="s">
        <v>24</v>
      </c>
      <c r="C42" s="42">
        <v>43095</v>
      </c>
      <c r="D42" s="25">
        <v>6143</v>
      </c>
      <c r="E42" s="42">
        <v>43319</v>
      </c>
      <c r="F42" s="91">
        <v>46368</v>
      </c>
      <c r="G42" s="79" t="s">
        <v>58</v>
      </c>
      <c r="H42" s="43">
        <v>150000000</v>
      </c>
      <c r="I42" s="43">
        <v>148771402.61000001</v>
      </c>
      <c r="J42" s="197">
        <v>0.99180935073333343</v>
      </c>
      <c r="K42" s="23">
        <v>1228597.3899999857</v>
      </c>
      <c r="M42" s="144"/>
      <c r="N42" s="144"/>
    </row>
    <row r="43" spans="1:14" x14ac:dyDescent="0.25">
      <c r="A43" s="146" t="s">
        <v>11</v>
      </c>
      <c r="B43" s="148" t="s">
        <v>103</v>
      </c>
      <c r="C43" s="42">
        <v>43404</v>
      </c>
      <c r="D43" s="25">
        <v>6347</v>
      </c>
      <c r="E43" s="42">
        <v>43665</v>
      </c>
      <c r="F43" s="315">
        <v>46045</v>
      </c>
      <c r="G43" s="79">
        <v>0</v>
      </c>
      <c r="H43" s="43">
        <v>170000000</v>
      </c>
      <c r="I43" s="43">
        <v>161465758.61000001</v>
      </c>
      <c r="J43" s="197">
        <v>0.94979858005882356</v>
      </c>
      <c r="K43" s="23">
        <v>8534241.3899999857</v>
      </c>
    </row>
    <row r="44" spans="1:14" x14ac:dyDescent="0.25">
      <c r="A44" s="146" t="s">
        <v>15</v>
      </c>
      <c r="B44" s="147" t="s">
        <v>104</v>
      </c>
      <c r="C44" s="42">
        <v>42965</v>
      </c>
      <c r="D44" s="25">
        <v>6235</v>
      </c>
      <c r="E44" s="42">
        <v>43427</v>
      </c>
      <c r="F44" s="91">
        <v>46720</v>
      </c>
      <c r="G44" s="79">
        <v>1</v>
      </c>
      <c r="H44" s="43">
        <v>100000000</v>
      </c>
      <c r="I44" s="43">
        <v>89906328.039999992</v>
      </c>
      <c r="J44" s="197">
        <v>0.89906328039999994</v>
      </c>
      <c r="K44" s="23">
        <v>10093671.960000008</v>
      </c>
    </row>
    <row r="45" spans="1:14" x14ac:dyDescent="0.25">
      <c r="A45" s="146" t="s">
        <v>15</v>
      </c>
      <c r="B45" s="147" t="s">
        <v>105</v>
      </c>
      <c r="C45" s="42">
        <v>41733</v>
      </c>
      <c r="D45" s="25">
        <v>5301</v>
      </c>
      <c r="E45" s="42">
        <v>41941</v>
      </c>
      <c r="F45" s="91">
        <v>46386</v>
      </c>
      <c r="G45" s="79" t="s">
        <v>58</v>
      </c>
      <c r="H45" s="43">
        <v>222076000</v>
      </c>
      <c r="I45" s="43">
        <v>213999806.57999998</v>
      </c>
      <c r="J45" s="197">
        <v>0.96363320025576826</v>
      </c>
      <c r="K45" s="23">
        <v>8076193.4200000167</v>
      </c>
    </row>
    <row r="46" spans="1:14" x14ac:dyDescent="0.25">
      <c r="A46" s="146" t="s">
        <v>15</v>
      </c>
      <c r="B46" s="147" t="s">
        <v>31</v>
      </c>
      <c r="C46" s="42">
        <v>42641</v>
      </c>
      <c r="D46" s="17">
        <v>6024</v>
      </c>
      <c r="E46" s="42">
        <v>43104</v>
      </c>
      <c r="F46" s="91">
        <v>46403</v>
      </c>
      <c r="G46" s="79" t="s">
        <v>57</v>
      </c>
      <c r="H46" s="43">
        <v>100000000</v>
      </c>
      <c r="I46" s="43">
        <v>98020857.020000011</v>
      </c>
      <c r="J46" s="197">
        <v>0.98020857020000007</v>
      </c>
      <c r="K46" s="23">
        <v>1979142.9799999893</v>
      </c>
    </row>
    <row r="47" spans="1:14" x14ac:dyDescent="0.25">
      <c r="A47" s="146" t="s">
        <v>15</v>
      </c>
      <c r="B47" s="147" t="s">
        <v>106</v>
      </c>
      <c r="C47" s="42">
        <v>44067</v>
      </c>
      <c r="D47" s="17">
        <v>6684</v>
      </c>
      <c r="E47" s="42">
        <v>44188</v>
      </c>
      <c r="F47" s="91">
        <v>46745</v>
      </c>
      <c r="G47" s="79">
        <v>1</v>
      </c>
      <c r="H47" s="43">
        <v>212000000</v>
      </c>
      <c r="I47" s="43">
        <v>133507856.93000001</v>
      </c>
      <c r="J47" s="197">
        <v>0.62975404212264152</v>
      </c>
      <c r="K47" s="23">
        <v>78492143.069999993</v>
      </c>
    </row>
    <row r="48" spans="1:14" x14ac:dyDescent="0.25">
      <c r="A48" s="146" t="s">
        <v>11</v>
      </c>
      <c r="B48" s="147" t="s">
        <v>107</v>
      </c>
      <c r="C48" s="42">
        <v>44144</v>
      </c>
      <c r="D48" s="17">
        <v>6876</v>
      </c>
      <c r="E48" s="42">
        <v>44546</v>
      </c>
      <c r="F48" s="91">
        <v>46372</v>
      </c>
      <c r="G48" s="79" t="s">
        <v>58</v>
      </c>
      <c r="H48" s="43">
        <v>250000000</v>
      </c>
      <c r="I48" s="43">
        <v>121931179.84999999</v>
      </c>
      <c r="J48" s="197">
        <v>0.48772471939999995</v>
      </c>
      <c r="K48" s="23">
        <v>128068820.15000001</v>
      </c>
    </row>
    <row r="49" spans="1:13" x14ac:dyDescent="0.25">
      <c r="A49" s="146" t="s">
        <v>15</v>
      </c>
      <c r="B49" s="147" t="s">
        <v>42</v>
      </c>
      <c r="C49" s="42">
        <v>43893</v>
      </c>
      <c r="D49" s="17">
        <v>6897</v>
      </c>
      <c r="E49" s="42">
        <v>44652</v>
      </c>
      <c r="F49" s="91">
        <v>47578</v>
      </c>
      <c r="G49" s="79">
        <v>4</v>
      </c>
      <c r="H49" s="43">
        <v>100000000</v>
      </c>
      <c r="I49" s="43">
        <v>34557109.960000001</v>
      </c>
      <c r="J49" s="197">
        <v>0.34557109959999999</v>
      </c>
      <c r="K49" s="23">
        <v>65442890.039999999</v>
      </c>
    </row>
    <row r="50" spans="1:13" x14ac:dyDescent="0.25">
      <c r="A50" s="149" t="s">
        <v>15</v>
      </c>
      <c r="B50" s="150" t="s">
        <v>108</v>
      </c>
      <c r="C50" s="42">
        <v>44061</v>
      </c>
      <c r="D50" s="17">
        <v>7124</v>
      </c>
      <c r="E50" s="42">
        <v>45114</v>
      </c>
      <c r="F50" s="91">
        <v>46944</v>
      </c>
      <c r="G50" s="79">
        <v>2</v>
      </c>
      <c r="H50" s="43">
        <v>52292000</v>
      </c>
      <c r="I50" s="43">
        <v>15049839.940000001</v>
      </c>
      <c r="J50" s="197">
        <v>0.28780386942553354</v>
      </c>
      <c r="K50" s="23">
        <v>37242160.060000002</v>
      </c>
    </row>
    <row r="51" spans="1:13" x14ac:dyDescent="0.25">
      <c r="A51" s="149" t="s">
        <v>15</v>
      </c>
      <c r="B51" s="151" t="s">
        <v>109</v>
      </c>
      <c r="C51" s="42">
        <v>45628</v>
      </c>
      <c r="D51" s="17">
        <v>7517</v>
      </c>
      <c r="E51" s="42">
        <v>45875</v>
      </c>
      <c r="F51" s="91">
        <v>48433</v>
      </c>
      <c r="G51" s="79">
        <v>6</v>
      </c>
      <c r="H51" s="43">
        <v>135000000</v>
      </c>
      <c r="I51" s="43">
        <v>0</v>
      </c>
      <c r="J51" s="197">
        <v>0</v>
      </c>
      <c r="K51" s="23">
        <v>135000000</v>
      </c>
    </row>
    <row r="52" spans="1:13" x14ac:dyDescent="0.25">
      <c r="A52" s="149" t="s">
        <v>15</v>
      </c>
      <c r="B52" s="151" t="s">
        <v>53</v>
      </c>
      <c r="C52" s="42">
        <v>45050</v>
      </c>
      <c r="D52" s="17">
        <v>7182</v>
      </c>
      <c r="E52" s="42">
        <v>45217</v>
      </c>
      <c r="F52" s="91">
        <v>47050</v>
      </c>
      <c r="G52" s="79">
        <v>2</v>
      </c>
      <c r="H52" s="43">
        <v>160000000</v>
      </c>
      <c r="I52" s="43">
        <v>2106524.71</v>
      </c>
      <c r="J52" s="197">
        <v>1.31657794375E-2</v>
      </c>
      <c r="K52" s="23">
        <v>157893475.28999999</v>
      </c>
    </row>
    <row r="53" spans="1:13" x14ac:dyDescent="0.25">
      <c r="A53" s="29"/>
      <c r="B53" s="30" t="s">
        <v>21</v>
      </c>
      <c r="C53" s="86"/>
      <c r="D53" s="31"/>
      <c r="E53" s="31"/>
      <c r="F53" s="31"/>
      <c r="G53" s="87"/>
      <c r="H53" s="32">
        <v>1725568000</v>
      </c>
      <c r="I53" s="32">
        <v>1019316664.2500001</v>
      </c>
      <c r="J53" s="198">
        <v>0.59071370369061094</v>
      </c>
      <c r="K53" s="32">
        <v>706251335.75</v>
      </c>
    </row>
    <row r="54" spans="1:13" x14ac:dyDescent="0.25">
      <c r="A54" s="20"/>
      <c r="B54" s="34"/>
      <c r="C54" s="34"/>
      <c r="D54" s="34"/>
      <c r="E54" s="34"/>
      <c r="F54" s="34"/>
      <c r="G54" s="2"/>
      <c r="H54" s="34"/>
      <c r="I54" s="34"/>
      <c r="J54" s="203"/>
      <c r="K54" s="36"/>
    </row>
    <row r="55" spans="1:13" x14ac:dyDescent="0.25">
      <c r="A55" s="146" t="s">
        <v>15</v>
      </c>
      <c r="B55" s="147" t="s">
        <v>75</v>
      </c>
      <c r="C55" s="42">
        <v>44516</v>
      </c>
      <c r="D55" s="20">
        <v>6898</v>
      </c>
      <c r="E55" s="42">
        <v>44652</v>
      </c>
      <c r="F55" s="42">
        <v>47209</v>
      </c>
      <c r="G55" s="78">
        <v>3</v>
      </c>
      <c r="H55" s="43">
        <v>354245764</v>
      </c>
      <c r="I55" s="43">
        <v>123695099.52</v>
      </c>
      <c r="J55" s="197">
        <v>0.34917876821810068</v>
      </c>
      <c r="K55" s="43">
        <v>230550664.48000002</v>
      </c>
    </row>
    <row r="56" spans="1:13" x14ac:dyDescent="0.25">
      <c r="A56" s="146" t="s">
        <v>15</v>
      </c>
      <c r="B56" s="147" t="s">
        <v>76</v>
      </c>
      <c r="C56" s="89">
        <v>43948</v>
      </c>
      <c r="D56" s="33">
        <v>7119</v>
      </c>
      <c r="E56" s="89">
        <v>45113</v>
      </c>
      <c r="F56" s="89">
        <v>46948</v>
      </c>
      <c r="G56" s="78">
        <v>2</v>
      </c>
      <c r="H56" s="118">
        <v>220000000</v>
      </c>
      <c r="I56" s="118">
        <v>51396274</v>
      </c>
      <c r="J56" s="197">
        <v>0.23361942727272728</v>
      </c>
      <c r="K56" s="43">
        <v>168603726</v>
      </c>
      <c r="M56" s="144"/>
    </row>
    <row r="57" spans="1:13" x14ac:dyDescent="0.25">
      <c r="A57" s="146" t="s">
        <v>11</v>
      </c>
      <c r="B57" s="147" t="s">
        <v>77</v>
      </c>
      <c r="C57" s="89">
        <v>44995</v>
      </c>
      <c r="D57" s="33">
        <v>7153</v>
      </c>
      <c r="E57" s="89">
        <v>45184</v>
      </c>
      <c r="F57" s="89">
        <v>46645</v>
      </c>
      <c r="G57" s="78">
        <v>1</v>
      </c>
      <c r="H57" s="118">
        <v>45000000</v>
      </c>
      <c r="I57" s="118">
        <v>25235163</v>
      </c>
      <c r="J57" s="197">
        <v>0.56078139999999999</v>
      </c>
      <c r="K57" s="45">
        <v>19764837</v>
      </c>
    </row>
    <row r="58" spans="1:13" x14ac:dyDescent="0.25">
      <c r="A58" s="29"/>
      <c r="B58" s="30" t="s">
        <v>22</v>
      </c>
      <c r="C58" s="31"/>
      <c r="D58" s="31"/>
      <c r="E58" s="31"/>
      <c r="F58" s="31"/>
      <c r="G58" s="1"/>
      <c r="H58" s="119">
        <v>619245764</v>
      </c>
      <c r="I58" s="119">
        <v>200326536.51999998</v>
      </c>
      <c r="J58" s="204">
        <v>0.32350085889323899</v>
      </c>
      <c r="K58" s="119">
        <v>418919227.48000002</v>
      </c>
    </row>
    <row r="59" spans="1:13" x14ac:dyDescent="0.25">
      <c r="A59" s="33"/>
      <c r="B59" s="46"/>
      <c r="C59" s="103"/>
      <c r="D59" s="103"/>
      <c r="E59" s="103"/>
      <c r="F59" s="103"/>
      <c r="G59" s="114"/>
      <c r="H59" s="211"/>
      <c r="I59" s="211"/>
      <c r="J59" s="212"/>
      <c r="K59" s="211"/>
    </row>
    <row r="60" spans="1:13" ht="26.25" x14ac:dyDescent="0.25">
      <c r="A60" s="20" t="s">
        <v>15</v>
      </c>
      <c r="B60" s="254" t="s">
        <v>80</v>
      </c>
      <c r="C60" s="42">
        <v>45618</v>
      </c>
      <c r="D60" s="17">
        <v>7517</v>
      </c>
      <c r="E60" s="42">
        <v>45875</v>
      </c>
      <c r="F60" s="42">
        <v>48213</v>
      </c>
      <c r="G60" s="78">
        <v>5</v>
      </c>
      <c r="H60" s="59">
        <v>50000000</v>
      </c>
      <c r="I60" s="59">
        <v>0</v>
      </c>
      <c r="J60" s="205">
        <v>0</v>
      </c>
      <c r="K60" s="59">
        <v>50000000</v>
      </c>
    </row>
    <row r="61" spans="1:13" x14ac:dyDescent="0.25">
      <c r="A61" s="20" t="s">
        <v>11</v>
      </c>
      <c r="B61" s="255" t="s">
        <v>73</v>
      </c>
      <c r="C61" s="42">
        <v>42786</v>
      </c>
      <c r="D61" s="17">
        <v>6023</v>
      </c>
      <c r="E61" s="42">
        <v>43105</v>
      </c>
      <c r="F61" s="42">
        <v>46387</v>
      </c>
      <c r="G61" s="78" t="s">
        <v>58</v>
      </c>
      <c r="H61" s="23">
        <v>10400000</v>
      </c>
      <c r="I61" s="23">
        <v>4385267.83</v>
      </c>
      <c r="J61" s="206">
        <v>0.42166036826923076</v>
      </c>
      <c r="K61" s="23">
        <v>6014732.1699999999</v>
      </c>
    </row>
    <row r="62" spans="1:13" x14ac:dyDescent="0.25">
      <c r="A62" s="29"/>
      <c r="B62" s="210" t="s">
        <v>23</v>
      </c>
      <c r="C62" s="169"/>
      <c r="D62" s="169"/>
      <c r="E62" s="169"/>
      <c r="F62" s="191"/>
      <c r="G62" s="73"/>
      <c r="H62" s="32">
        <v>60400000</v>
      </c>
      <c r="I62" s="213">
        <v>4385267.83</v>
      </c>
      <c r="J62" s="198">
        <v>7.2603772019867549E-2</v>
      </c>
      <c r="K62" s="32">
        <v>56014732.170000002</v>
      </c>
    </row>
    <row r="63" spans="1:13" ht="20.25" customHeight="1" x14ac:dyDescent="0.25">
      <c r="A63" s="20"/>
      <c r="B63" s="46"/>
      <c r="C63" s="69"/>
      <c r="D63" s="69"/>
      <c r="E63" s="168"/>
      <c r="F63" s="168"/>
      <c r="G63" s="3"/>
      <c r="H63" s="70"/>
      <c r="I63" s="70"/>
      <c r="J63" s="207"/>
      <c r="K63" s="70"/>
    </row>
    <row r="64" spans="1:13" ht="15.75" customHeight="1" x14ac:dyDescent="0.25">
      <c r="A64" s="20" t="s">
        <v>11</v>
      </c>
      <c r="B64" s="69" t="s">
        <v>24</v>
      </c>
      <c r="C64" s="42">
        <v>43080</v>
      </c>
      <c r="D64" s="27">
        <v>6143</v>
      </c>
      <c r="E64" s="42">
        <v>43319</v>
      </c>
      <c r="F64" s="19">
        <v>46734</v>
      </c>
      <c r="G64" s="79">
        <v>2.3698630136986303</v>
      </c>
      <c r="H64" s="23">
        <v>94000000</v>
      </c>
      <c r="I64" s="23">
        <v>60762535.569999993</v>
      </c>
      <c r="J64" s="206">
        <v>0.64640995287234038</v>
      </c>
      <c r="K64" s="23">
        <v>33237464.430000007</v>
      </c>
    </row>
    <row r="65" spans="1:11" x14ac:dyDescent="0.25">
      <c r="A65" s="20"/>
      <c r="B65" s="30" t="s">
        <v>25</v>
      </c>
      <c r="C65" s="86"/>
      <c r="D65" s="31"/>
      <c r="E65" s="31"/>
      <c r="F65" s="47"/>
      <c r="G65" s="93"/>
      <c r="H65" s="92">
        <v>94000000</v>
      </c>
      <c r="I65" s="92">
        <v>60762535.569999993</v>
      </c>
      <c r="J65" s="208">
        <v>0.64640995287234038</v>
      </c>
      <c r="K65" s="94">
        <v>33237464.430000007</v>
      </c>
    </row>
    <row r="66" spans="1:11" x14ac:dyDescent="0.25">
      <c r="A66" s="104"/>
      <c r="B66" s="99"/>
      <c r="C66" s="102"/>
      <c r="D66" s="102"/>
      <c r="E66" s="102"/>
      <c r="F66" s="103"/>
      <c r="G66" s="98"/>
      <c r="H66" s="97"/>
      <c r="I66" s="95"/>
      <c r="J66" s="96"/>
      <c r="K66" s="95"/>
    </row>
    <row r="67" spans="1:11" x14ac:dyDescent="0.25">
      <c r="A67" s="62"/>
      <c r="B67" s="61"/>
      <c r="C67" s="160"/>
      <c r="D67" s="161"/>
      <c r="E67" s="160"/>
      <c r="F67" s="160"/>
      <c r="G67" s="162"/>
      <c r="H67" s="165"/>
      <c r="I67" s="166"/>
      <c r="J67" s="167"/>
      <c r="K67" s="165"/>
    </row>
    <row r="68" spans="1:11" x14ac:dyDescent="0.25">
      <c r="A68" s="259" t="s">
        <v>54</v>
      </c>
      <c r="B68" s="259"/>
      <c r="C68" s="260"/>
      <c r="D68" s="260"/>
      <c r="E68" s="259"/>
      <c r="F68" s="259"/>
      <c r="G68" s="261"/>
      <c r="H68" s="194">
        <v>5022513764</v>
      </c>
      <c r="I68" s="194">
        <v>2565141015.21</v>
      </c>
      <c r="J68" s="286">
        <v>0.51072851877405034</v>
      </c>
      <c r="K68" s="194">
        <v>2457372748.79</v>
      </c>
    </row>
    <row r="69" spans="1:11" x14ac:dyDescent="0.25">
      <c r="A69" s="54"/>
      <c r="B69" s="54"/>
      <c r="C69" s="55"/>
      <c r="D69" s="55"/>
      <c r="E69" s="54"/>
      <c r="F69" s="54"/>
      <c r="G69" s="6"/>
      <c r="H69" s="56"/>
      <c r="I69" s="57"/>
      <c r="J69" s="58"/>
      <c r="K69" s="56"/>
    </row>
    <row r="70" spans="1:11" x14ac:dyDescent="0.25">
      <c r="A70" s="10"/>
      <c r="B70" s="9"/>
      <c r="C70" s="9"/>
      <c r="D70" s="9"/>
      <c r="E70" s="9"/>
      <c r="F70" s="9"/>
      <c r="H70" s="13"/>
      <c r="I70" s="13"/>
      <c r="J70" s="172"/>
      <c r="K70" s="13"/>
    </row>
    <row r="71" spans="1:11" ht="18.75" x14ac:dyDescent="0.3">
      <c r="A71" s="127"/>
      <c r="B71" s="127"/>
      <c r="C71" s="127"/>
      <c r="D71" s="127"/>
      <c r="E71" s="127" t="s">
        <v>26</v>
      </c>
      <c r="F71" s="127"/>
      <c r="G71" s="127"/>
      <c r="H71" s="127"/>
      <c r="I71" s="127"/>
      <c r="J71" s="127"/>
      <c r="K71" s="127"/>
    </row>
    <row r="72" spans="1:11" ht="18.75" x14ac:dyDescent="0.3">
      <c r="A72" s="128"/>
      <c r="B72" s="128"/>
      <c r="C72" s="128"/>
      <c r="D72" s="128"/>
      <c r="E72" s="128" t="s">
        <v>35</v>
      </c>
      <c r="F72" s="128"/>
      <c r="G72" s="128"/>
      <c r="H72" s="128"/>
      <c r="I72" s="128"/>
      <c r="J72" s="128"/>
      <c r="K72" s="128"/>
    </row>
    <row r="73" spans="1:11" x14ac:dyDescent="0.25">
      <c r="A73" s="10"/>
      <c r="B73" s="9"/>
      <c r="C73" s="9"/>
      <c r="D73" s="9"/>
      <c r="E73" s="9"/>
      <c r="F73" s="9"/>
      <c r="H73" s="9"/>
      <c r="I73" s="9"/>
      <c r="J73" s="9"/>
      <c r="K73" s="9"/>
    </row>
    <row r="74" spans="1:11" x14ac:dyDescent="0.25">
      <c r="A74" s="320" t="s">
        <v>1</v>
      </c>
      <c r="B74" s="318" t="s">
        <v>2</v>
      </c>
      <c r="C74" s="320" t="s">
        <v>3</v>
      </c>
      <c r="D74" s="322" t="s">
        <v>4</v>
      </c>
      <c r="E74" s="323"/>
      <c r="F74" s="320" t="s">
        <v>5</v>
      </c>
      <c r="G74" s="324" t="s">
        <v>32</v>
      </c>
      <c r="H74" s="326" t="s">
        <v>33</v>
      </c>
      <c r="I74" s="328" t="s">
        <v>38</v>
      </c>
      <c r="J74" s="329"/>
      <c r="K74" s="326" t="s">
        <v>6</v>
      </c>
    </row>
    <row r="75" spans="1:11" x14ac:dyDescent="0.25">
      <c r="A75" s="321" t="s">
        <v>1</v>
      </c>
      <c r="B75" s="331"/>
      <c r="C75" s="321"/>
      <c r="D75" s="245" t="s">
        <v>8</v>
      </c>
      <c r="E75" s="246" t="s">
        <v>9</v>
      </c>
      <c r="F75" s="321"/>
      <c r="G75" s="325"/>
      <c r="H75" s="327" t="s">
        <v>34</v>
      </c>
      <c r="I75" s="246" t="s">
        <v>7</v>
      </c>
      <c r="J75" s="246" t="s">
        <v>10</v>
      </c>
      <c r="K75" s="327"/>
    </row>
    <row r="76" spans="1:11" x14ac:dyDescent="0.25">
      <c r="A76" s="20"/>
      <c r="B76" s="69"/>
      <c r="C76" s="42"/>
      <c r="D76" s="25"/>
      <c r="E76" s="42"/>
      <c r="F76" s="42"/>
      <c r="G76" s="78"/>
      <c r="H76" s="43"/>
      <c r="I76" s="43"/>
      <c r="J76" s="206"/>
      <c r="K76" s="23"/>
    </row>
    <row r="77" spans="1:11" x14ac:dyDescent="0.25">
      <c r="A77" s="29" t="s">
        <v>14</v>
      </c>
      <c r="B77" s="69" t="s">
        <v>110</v>
      </c>
      <c r="C77" s="42">
        <v>45702</v>
      </c>
      <c r="D77" s="25">
        <v>7510</v>
      </c>
      <c r="E77" s="42">
        <v>45848</v>
      </c>
      <c r="F77" s="42">
        <v>46797</v>
      </c>
      <c r="G77" s="78">
        <v>2</v>
      </c>
      <c r="H77" s="43">
        <v>200000000</v>
      </c>
      <c r="I77" s="43">
        <v>40000000</v>
      </c>
      <c r="J77" s="206">
        <v>0.2</v>
      </c>
      <c r="K77" s="23">
        <v>160000000</v>
      </c>
    </row>
    <row r="78" spans="1:11" x14ac:dyDescent="0.25">
      <c r="A78" s="20"/>
      <c r="B78" s="32" t="s">
        <v>83</v>
      </c>
      <c r="C78" s="32"/>
      <c r="D78" s="32"/>
      <c r="E78" s="32"/>
      <c r="F78" s="32"/>
      <c r="G78" s="32"/>
      <c r="H78" s="32">
        <v>200000000</v>
      </c>
      <c r="I78" s="32">
        <v>40000000</v>
      </c>
      <c r="J78" s="198">
        <v>0.2</v>
      </c>
      <c r="K78" s="32">
        <v>160000000</v>
      </c>
    </row>
    <row r="79" spans="1:11" ht="12" customHeight="1" x14ac:dyDescent="0.25">
      <c r="A79" s="20"/>
      <c r="B79" s="46"/>
      <c r="C79" s="69"/>
      <c r="D79" s="69"/>
      <c r="E79" s="69"/>
      <c r="F79" s="69"/>
      <c r="G79" s="67"/>
      <c r="H79" s="70"/>
      <c r="I79" s="70"/>
      <c r="J79" s="68"/>
      <c r="K79" s="70"/>
    </row>
    <row r="80" spans="1:11" ht="12.75" customHeight="1" x14ac:dyDescent="0.25">
      <c r="A80" s="20" t="s">
        <v>17</v>
      </c>
      <c r="B80" s="69" t="s">
        <v>64</v>
      </c>
      <c r="C80" s="42">
        <v>42934</v>
      </c>
      <c r="D80" s="25">
        <v>6144</v>
      </c>
      <c r="E80" s="42">
        <v>43335</v>
      </c>
      <c r="F80" s="42">
        <v>46253</v>
      </c>
      <c r="G80" s="78" t="s">
        <v>115</v>
      </c>
      <c r="H80" s="43">
        <v>20000000</v>
      </c>
      <c r="I80" s="43">
        <v>19056241.609999999</v>
      </c>
      <c r="J80" s="206">
        <v>0.95281208049999999</v>
      </c>
      <c r="K80" s="23">
        <v>943758.3900000006</v>
      </c>
    </row>
    <row r="81" spans="1:14" x14ac:dyDescent="0.25">
      <c r="A81" s="20" t="s">
        <v>15</v>
      </c>
      <c r="B81" s="69" t="s">
        <v>66</v>
      </c>
      <c r="C81" s="262">
        <v>44677</v>
      </c>
      <c r="D81" s="141">
        <v>7074</v>
      </c>
      <c r="E81" s="88">
        <v>45040</v>
      </c>
      <c r="F81" s="44">
        <v>47870</v>
      </c>
      <c r="G81" s="78">
        <v>5</v>
      </c>
      <c r="H81" s="43">
        <v>60000000</v>
      </c>
      <c r="I81" s="43">
        <v>2076364</v>
      </c>
      <c r="J81" s="206">
        <v>3.4606066666666664E-2</v>
      </c>
      <c r="K81" s="23">
        <v>57923636</v>
      </c>
    </row>
    <row r="82" spans="1:14" ht="11.25" customHeight="1" x14ac:dyDescent="0.25">
      <c r="A82" s="29"/>
      <c r="B82" s="30" t="s">
        <v>28</v>
      </c>
      <c r="C82" s="31"/>
      <c r="D82" s="31"/>
      <c r="E82" s="31"/>
      <c r="F82" s="47"/>
      <c r="G82" s="1"/>
      <c r="H82" s="32">
        <v>80000000</v>
      </c>
      <c r="I82" s="32">
        <v>21132605.609999999</v>
      </c>
      <c r="J82" s="198">
        <v>0.26415757012500002</v>
      </c>
      <c r="K82" s="32">
        <v>58867394.390000001</v>
      </c>
    </row>
    <row r="83" spans="1:14" x14ac:dyDescent="0.25">
      <c r="A83" s="20"/>
      <c r="B83" s="263"/>
      <c r="C83" s="102"/>
      <c r="D83" s="109"/>
      <c r="E83" s="109"/>
      <c r="F83" s="103"/>
      <c r="G83" s="114"/>
      <c r="H83" s="95"/>
      <c r="I83" s="95"/>
      <c r="J83" s="212"/>
      <c r="K83" s="110"/>
      <c r="M83" s="144"/>
      <c r="N83" s="144"/>
    </row>
    <row r="84" spans="1:14" x14ac:dyDescent="0.25">
      <c r="A84" s="20" t="s">
        <v>15</v>
      </c>
      <c r="B84" s="264" t="s">
        <v>65</v>
      </c>
      <c r="C84" s="91">
        <v>44070</v>
      </c>
      <c r="D84" s="100">
        <v>7088</v>
      </c>
      <c r="E84" s="101">
        <v>45057</v>
      </c>
      <c r="F84" s="101">
        <v>47250</v>
      </c>
      <c r="G84" s="152">
        <v>3</v>
      </c>
      <c r="H84" s="105">
        <v>57356451.815554716</v>
      </c>
      <c r="I84" s="105">
        <v>3297153.9052005368</v>
      </c>
      <c r="J84" s="215">
        <v>5.7485318579388989E-2</v>
      </c>
      <c r="K84" s="105">
        <v>54059297.910354182</v>
      </c>
    </row>
    <row r="85" spans="1:14" ht="14.25" customHeight="1" x14ac:dyDescent="0.25">
      <c r="A85" s="20" t="s">
        <v>11</v>
      </c>
      <c r="B85" s="265" t="s">
        <v>67</v>
      </c>
      <c r="C85" s="129">
        <v>44426</v>
      </c>
      <c r="D85" s="130">
        <v>7147</v>
      </c>
      <c r="E85" s="131">
        <v>45184</v>
      </c>
      <c r="F85" s="131">
        <v>47376</v>
      </c>
      <c r="G85" s="152">
        <v>3</v>
      </c>
      <c r="H85" s="105">
        <v>58386732.001507722</v>
      </c>
      <c r="I85" s="105">
        <v>55490176.997368097</v>
      </c>
      <c r="J85" s="215">
        <v>0.95039018446751178</v>
      </c>
      <c r="K85" s="105">
        <v>2896555.0041396245</v>
      </c>
    </row>
    <row r="86" spans="1:14" ht="15.75" customHeight="1" x14ac:dyDescent="0.25">
      <c r="A86" s="20"/>
      <c r="B86" s="30" t="s">
        <v>47</v>
      </c>
      <c r="C86" s="189"/>
      <c r="D86" s="190"/>
      <c r="E86" s="190"/>
      <c r="F86" s="32"/>
      <c r="G86" s="32"/>
      <c r="H86" s="32">
        <v>115743183.81706244</v>
      </c>
      <c r="I86" s="32">
        <v>58787330.902568631</v>
      </c>
      <c r="J86" s="198">
        <v>0.50791181790441142</v>
      </c>
      <c r="K86" s="32">
        <v>56955852.914493807</v>
      </c>
    </row>
    <row r="87" spans="1:14" ht="16.5" customHeight="1" x14ac:dyDescent="0.25">
      <c r="A87" s="113"/>
      <c r="B87" s="112"/>
      <c r="C87" s="115"/>
      <c r="D87" s="117"/>
      <c r="E87" s="117"/>
      <c r="F87" s="266"/>
      <c r="G87" s="116"/>
      <c r="H87" s="111"/>
      <c r="I87" s="112"/>
      <c r="J87" s="216"/>
      <c r="K87" s="111"/>
    </row>
    <row r="88" spans="1:14" x14ac:dyDescent="0.25">
      <c r="A88" s="267" t="s">
        <v>11</v>
      </c>
      <c r="B88" s="134" t="s">
        <v>77</v>
      </c>
      <c r="C88" s="135">
        <v>44924</v>
      </c>
      <c r="D88" s="136">
        <v>7153</v>
      </c>
      <c r="E88" s="135">
        <v>45184</v>
      </c>
      <c r="F88" s="135">
        <v>47118</v>
      </c>
      <c r="G88" s="153">
        <v>2</v>
      </c>
      <c r="H88" s="137">
        <v>75000000</v>
      </c>
      <c r="I88" s="138">
        <v>0</v>
      </c>
      <c r="J88" s="217">
        <v>0</v>
      </c>
      <c r="K88" s="133">
        <v>75000000</v>
      </c>
    </row>
    <row r="89" spans="1:14" x14ac:dyDescent="0.25">
      <c r="A89" s="139"/>
      <c r="B89" s="30" t="s">
        <v>48</v>
      </c>
      <c r="C89" s="191"/>
      <c r="D89" s="191"/>
      <c r="E89" s="191"/>
      <c r="F89" s="32"/>
      <c r="G89" s="32"/>
      <c r="H89" s="32">
        <v>75000000</v>
      </c>
      <c r="I89" s="32">
        <v>0</v>
      </c>
      <c r="J89" s="198">
        <v>0</v>
      </c>
      <c r="K89" s="32">
        <v>75000000</v>
      </c>
    </row>
    <row r="90" spans="1:14" x14ac:dyDescent="0.25">
      <c r="A90" s="332" t="s">
        <v>11</v>
      </c>
      <c r="B90" s="112"/>
      <c r="C90" s="115"/>
      <c r="D90" s="115"/>
      <c r="E90" s="115"/>
      <c r="F90" s="115"/>
      <c r="G90" s="116"/>
      <c r="H90" s="111"/>
      <c r="I90" s="112"/>
      <c r="J90" s="218"/>
      <c r="K90" s="143"/>
    </row>
    <row r="91" spans="1:14" x14ac:dyDescent="0.25">
      <c r="A91" s="333"/>
      <c r="B91" s="138" t="s">
        <v>50</v>
      </c>
      <c r="C91" s="135">
        <v>44952</v>
      </c>
      <c r="D91" s="136">
        <v>7414</v>
      </c>
      <c r="E91" s="135">
        <v>45649</v>
      </c>
      <c r="F91" s="135">
        <v>47144</v>
      </c>
      <c r="G91" s="153">
        <v>3</v>
      </c>
      <c r="H91" s="137">
        <v>30000000</v>
      </c>
      <c r="I91" s="134">
        <v>21100000</v>
      </c>
      <c r="J91" s="217">
        <v>0.70333333333333337</v>
      </c>
      <c r="K91" s="133">
        <v>8900000</v>
      </c>
    </row>
    <row r="92" spans="1:14" x14ac:dyDescent="0.25">
      <c r="A92" s="334"/>
      <c r="B92" s="30" t="s">
        <v>51</v>
      </c>
      <c r="C92" s="192"/>
      <c r="D92" s="193"/>
      <c r="E92" s="192"/>
      <c r="F92" s="32"/>
      <c r="G92" s="32"/>
      <c r="H92" s="32">
        <v>30000000</v>
      </c>
      <c r="I92" s="32">
        <v>21100000</v>
      </c>
      <c r="J92" s="198">
        <v>0.70333333333333337</v>
      </c>
      <c r="K92" s="32">
        <v>8900000</v>
      </c>
    </row>
    <row r="93" spans="1:14" x14ac:dyDescent="0.25">
      <c r="A93" s="332" t="s">
        <v>59</v>
      </c>
      <c r="B93" s="112"/>
      <c r="C93" s="115"/>
      <c r="D93" s="115"/>
      <c r="E93" s="115"/>
      <c r="F93" s="115"/>
      <c r="G93" s="116"/>
      <c r="H93" s="111"/>
      <c r="I93" s="112"/>
      <c r="J93" s="218"/>
      <c r="K93" s="143"/>
    </row>
    <row r="94" spans="1:14" ht="38.25" x14ac:dyDescent="0.25">
      <c r="A94" s="333"/>
      <c r="B94" s="240" t="s">
        <v>78</v>
      </c>
      <c r="C94" s="135">
        <v>45615</v>
      </c>
      <c r="D94" s="136">
        <v>7479</v>
      </c>
      <c r="E94" s="135">
        <v>45807</v>
      </c>
      <c r="F94" s="135">
        <v>46932</v>
      </c>
      <c r="G94" s="153">
        <v>2</v>
      </c>
      <c r="H94" s="137">
        <v>101606009</v>
      </c>
      <c r="I94" s="137">
        <v>65614833.660000004</v>
      </c>
      <c r="J94" s="217">
        <v>0.64577709828165775</v>
      </c>
      <c r="K94" s="137">
        <v>35991175.339999996</v>
      </c>
    </row>
    <row r="95" spans="1:14" x14ac:dyDescent="0.25">
      <c r="A95" s="334"/>
      <c r="B95" s="30" t="s">
        <v>60</v>
      </c>
      <c r="C95" s="192"/>
      <c r="D95" s="193"/>
      <c r="E95" s="192"/>
      <c r="F95" s="32"/>
      <c r="G95" s="32"/>
      <c r="H95" s="32">
        <v>101606009</v>
      </c>
      <c r="I95" s="32">
        <v>65614833.660000004</v>
      </c>
      <c r="J95" s="198">
        <v>0.64577709828165775</v>
      </c>
      <c r="K95" s="32">
        <v>35991175.339999996</v>
      </c>
    </row>
    <row r="96" spans="1:14" x14ac:dyDescent="0.25">
      <c r="A96" s="62"/>
      <c r="B96" s="156"/>
      <c r="C96" s="157"/>
      <c r="D96" s="158"/>
      <c r="E96" s="157"/>
      <c r="F96" s="157"/>
      <c r="G96" s="159"/>
      <c r="H96" s="163"/>
      <c r="I96" s="164"/>
      <c r="J96" s="219"/>
      <c r="K96" s="163"/>
    </row>
    <row r="97" spans="1:11" ht="30.75" customHeight="1" x14ac:dyDescent="0.25">
      <c r="A97" s="259" t="s">
        <v>55</v>
      </c>
      <c r="B97" s="259"/>
      <c r="C97" s="260"/>
      <c r="D97" s="260"/>
      <c r="E97" s="259"/>
      <c r="F97" s="259"/>
      <c r="G97" s="261"/>
      <c r="H97" s="53">
        <v>602349192.81706238</v>
      </c>
      <c r="I97" s="53">
        <v>206634770.17256862</v>
      </c>
      <c r="J97" s="220">
        <v>0.34304813991063987</v>
      </c>
      <c r="K97" s="53">
        <v>395714422.64449382</v>
      </c>
    </row>
    <row r="98" spans="1:11" x14ac:dyDescent="0.25">
      <c r="A98" s="280"/>
      <c r="B98" s="280"/>
      <c r="C98" s="281"/>
      <c r="D98" s="281"/>
      <c r="E98" s="280"/>
      <c r="F98" s="280"/>
      <c r="G98" s="282"/>
      <c r="H98" s="304"/>
      <c r="I98" s="305"/>
      <c r="J98" s="306"/>
      <c r="K98" s="304"/>
    </row>
    <row r="99" spans="1:11" ht="42" customHeight="1" x14ac:dyDescent="0.25">
      <c r="A99" s="292"/>
      <c r="B99" s="293"/>
      <c r="C99" s="294"/>
      <c r="D99" s="294"/>
      <c r="E99" s="293"/>
      <c r="F99" s="293"/>
      <c r="G99" s="295"/>
      <c r="H99" s="297"/>
      <c r="I99" s="297"/>
      <c r="J99" s="298"/>
      <c r="K99" s="296"/>
    </row>
    <row r="100" spans="1:11" x14ac:dyDescent="0.25">
      <c r="A100" s="136"/>
      <c r="B100" s="299"/>
      <c r="C100" s="299"/>
      <c r="D100" s="299"/>
      <c r="E100" s="299"/>
      <c r="F100" s="299"/>
      <c r="G100" s="300"/>
      <c r="H100" s="301"/>
      <c r="I100" s="301"/>
      <c r="J100" s="302"/>
      <c r="K100" s="303"/>
    </row>
    <row r="101" spans="1:11" x14ac:dyDescent="0.25">
      <c r="A101" s="280"/>
      <c r="B101" s="280"/>
      <c r="C101" s="281"/>
      <c r="D101" s="281"/>
      <c r="E101" s="280"/>
      <c r="F101" s="280"/>
      <c r="G101" s="282"/>
      <c r="H101" s="344">
        <v>5624862956.8170605</v>
      </c>
      <c r="I101" s="344">
        <v>2771775785.3825688</v>
      </c>
      <c r="J101" s="362">
        <v>0.49277214514592049</v>
      </c>
      <c r="K101" s="344">
        <v>2853087171.4344935</v>
      </c>
    </row>
    <row r="102" spans="1:11" x14ac:dyDescent="0.25">
      <c r="A102" s="259" t="s">
        <v>56</v>
      </c>
      <c r="B102" s="280"/>
      <c r="C102" s="281"/>
      <c r="D102" s="281"/>
      <c r="E102" s="280"/>
      <c r="F102" s="280"/>
      <c r="G102" s="282"/>
      <c r="H102" s="344"/>
      <c r="I102" s="344"/>
      <c r="J102" s="362"/>
      <c r="K102" s="344"/>
    </row>
    <row r="103" spans="1:11" x14ac:dyDescent="0.25">
      <c r="A103" s="54"/>
      <c r="B103" s="54"/>
      <c r="C103" s="55"/>
      <c r="D103" s="55"/>
      <c r="E103" s="54"/>
      <c r="F103" s="54"/>
      <c r="G103" s="6"/>
      <c r="H103" s="345"/>
      <c r="I103" s="345"/>
      <c r="J103" s="363"/>
      <c r="K103" s="345"/>
    </row>
    <row r="104" spans="1:11" x14ac:dyDescent="0.25">
      <c r="A104" s="60"/>
      <c r="B104" s="60"/>
      <c r="C104" s="60"/>
      <c r="D104" s="60"/>
      <c r="E104" s="60"/>
      <c r="F104" s="60"/>
      <c r="G104" s="7"/>
      <c r="H104" s="63"/>
      <c r="I104" s="63"/>
      <c r="J104" s="63"/>
      <c r="K104" s="63"/>
    </row>
    <row r="105" spans="1:11" x14ac:dyDescent="0.25">
      <c r="A105" s="316" t="s">
        <v>129</v>
      </c>
      <c r="B105" s="284"/>
      <c r="C105" s="60"/>
      <c r="D105" s="60"/>
      <c r="E105" s="60"/>
      <c r="F105" s="60"/>
      <c r="G105" s="7"/>
      <c r="H105" s="9"/>
      <c r="I105" s="9"/>
      <c r="J105" s="9"/>
      <c r="K105" s="9"/>
    </row>
    <row r="106" spans="1:11" x14ac:dyDescent="0.25">
      <c r="A106" s="9"/>
      <c r="B106" s="65"/>
      <c r="C106" s="9"/>
      <c r="D106" s="9"/>
      <c r="E106" s="9"/>
      <c r="F106" s="9"/>
      <c r="H106" s="9"/>
      <c r="I106" s="9"/>
      <c r="J106" s="9"/>
      <c r="K106" s="9"/>
    </row>
    <row r="107" spans="1:11" s="275" customFormat="1" x14ac:dyDescent="0.25">
      <c r="A107"/>
      <c r="B107"/>
      <c r="C107"/>
      <c r="D107"/>
      <c r="E107"/>
      <c r="F107"/>
      <c r="G107"/>
      <c r="H107"/>
      <c r="I107"/>
      <c r="J107"/>
      <c r="K107"/>
    </row>
    <row r="108" spans="1:11" s="275" customFormat="1" ht="28.5" customHeight="1" x14ac:dyDescent="0.25">
      <c r="A108"/>
      <c r="B108"/>
      <c r="C108"/>
      <c r="D108"/>
      <c r="E108"/>
      <c r="F108"/>
      <c r="G108"/>
      <c r="H108"/>
      <c r="I108"/>
      <c r="J108"/>
      <c r="K108"/>
    </row>
    <row r="109" spans="1:11" s="275" customFormat="1" ht="33" customHeight="1" x14ac:dyDescent="0.25">
      <c r="A109"/>
      <c r="B109"/>
      <c r="C109"/>
      <c r="D109"/>
      <c r="E109"/>
      <c r="F109"/>
      <c r="G109"/>
      <c r="H109"/>
      <c r="I109"/>
      <c r="J109"/>
      <c r="K109"/>
    </row>
  </sheetData>
  <mergeCells count="27">
    <mergeCell ref="A93:A95"/>
    <mergeCell ref="H101:H103"/>
    <mergeCell ref="I101:I103"/>
    <mergeCell ref="J101:J103"/>
    <mergeCell ref="K101:K103"/>
    <mergeCell ref="G74:G75"/>
    <mergeCell ref="H74:H75"/>
    <mergeCell ref="I74:J74"/>
    <mergeCell ref="K74:K75"/>
    <mergeCell ref="A90:A92"/>
    <mergeCell ref="A74:A75"/>
    <mergeCell ref="B74:B75"/>
    <mergeCell ref="C74:C75"/>
    <mergeCell ref="D74:E74"/>
    <mergeCell ref="F74:F75"/>
    <mergeCell ref="A1:M1"/>
    <mergeCell ref="A2:M2"/>
    <mergeCell ref="A3:M3"/>
    <mergeCell ref="A5:A6"/>
    <mergeCell ref="B5:B6"/>
    <mergeCell ref="C5:C6"/>
    <mergeCell ref="D5:E5"/>
    <mergeCell ref="F5:F6"/>
    <mergeCell ref="G5:G6"/>
    <mergeCell ref="H5:H6"/>
    <mergeCell ref="I5:J5"/>
    <mergeCell ref="K5:K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10"/>
  <sheetViews>
    <sheetView showGridLines="0" zoomScale="70" zoomScaleNormal="70" zoomScaleSheetLayoutView="50" workbookViewId="0">
      <selection activeCell="G111" sqref="G111"/>
    </sheetView>
  </sheetViews>
  <sheetFormatPr baseColWidth="10" defaultRowHeight="15" x14ac:dyDescent="0.25"/>
  <cols>
    <col min="1" max="1" width="10.7109375" customWidth="1"/>
    <col min="2" max="2" width="70.85546875" customWidth="1"/>
    <col min="3" max="3" width="16.5703125" customWidth="1"/>
    <col min="4" max="5" width="11.42578125" customWidth="1"/>
    <col min="6" max="6" width="14.7109375" customWidth="1"/>
    <col min="7" max="7" width="15.5703125" customWidth="1"/>
    <col min="8" max="9" width="21.42578125" customWidth="1"/>
    <col min="11" max="11" width="19.42578125" customWidth="1"/>
  </cols>
  <sheetData>
    <row r="1" spans="1:13" ht="18.75" x14ac:dyDescent="0.3">
      <c r="A1" s="348" t="s">
        <v>126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</row>
    <row r="2" spans="1:13" ht="18.75" x14ac:dyDescent="0.3">
      <c r="A2" s="317" t="s">
        <v>0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3" spans="1:13" x14ac:dyDescent="0.25">
      <c r="A3" s="330" t="s">
        <v>35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</row>
    <row r="4" spans="1:13" x14ac:dyDescent="0.25">
      <c r="M4" s="144"/>
    </row>
    <row r="5" spans="1:13" ht="22.5" customHeight="1" x14ac:dyDescent="0.25">
      <c r="A5" s="318" t="s">
        <v>1</v>
      </c>
      <c r="B5" s="318" t="s">
        <v>2</v>
      </c>
      <c r="C5" s="349" t="s">
        <v>3</v>
      </c>
      <c r="D5" s="351" t="s">
        <v>4</v>
      </c>
      <c r="E5" s="352"/>
      <c r="F5" s="349" t="s">
        <v>5</v>
      </c>
      <c r="G5" s="353" t="s">
        <v>32</v>
      </c>
      <c r="H5" s="326" t="s">
        <v>33</v>
      </c>
      <c r="I5" s="328" t="s">
        <v>36</v>
      </c>
      <c r="J5" s="329"/>
      <c r="K5" s="355" t="s">
        <v>6</v>
      </c>
      <c r="M5" s="144"/>
    </row>
    <row r="6" spans="1:13" ht="26.25" customHeight="1" x14ac:dyDescent="0.25">
      <c r="A6" s="319" t="s">
        <v>1</v>
      </c>
      <c r="B6" s="319"/>
      <c r="C6" s="350"/>
      <c r="D6" s="11" t="s">
        <v>8</v>
      </c>
      <c r="E6" s="12" t="s">
        <v>9</v>
      </c>
      <c r="F6" s="350"/>
      <c r="G6" s="354"/>
      <c r="H6" s="327"/>
      <c r="I6" s="12" t="s">
        <v>7</v>
      </c>
      <c r="J6" s="12" t="s">
        <v>10</v>
      </c>
      <c r="K6" s="356"/>
      <c r="M6" s="144"/>
    </row>
    <row r="7" spans="1:13" x14ac:dyDescent="0.25">
      <c r="A7" s="226"/>
      <c r="B7" s="227"/>
      <c r="C7" s="228"/>
      <c r="D7" s="229"/>
      <c r="E7" s="230"/>
      <c r="F7" s="228"/>
      <c r="G7" s="231"/>
      <c r="H7" s="232"/>
      <c r="I7" s="233"/>
      <c r="J7" s="233"/>
      <c r="K7" s="234"/>
      <c r="M7" s="144"/>
    </row>
    <row r="8" spans="1:13" s="235" customFormat="1" x14ac:dyDescent="0.25">
      <c r="A8" s="196" t="s">
        <v>81</v>
      </c>
      <c r="B8" s="14" t="s">
        <v>82</v>
      </c>
      <c r="C8" s="19">
        <v>45684</v>
      </c>
      <c r="D8" s="196">
        <v>7502</v>
      </c>
      <c r="E8" s="75">
        <v>45852</v>
      </c>
      <c r="F8" s="21">
        <v>48044</v>
      </c>
      <c r="G8" s="80">
        <v>5</v>
      </c>
      <c r="H8" s="59">
        <v>30000000</v>
      </c>
      <c r="I8" s="59">
        <v>561384</v>
      </c>
      <c r="J8" s="199">
        <v>1.8712800000000002E-2</v>
      </c>
      <c r="K8" s="59">
        <v>29438616</v>
      </c>
    </row>
    <row r="9" spans="1:13" x14ac:dyDescent="0.25">
      <c r="A9" s="196" t="s">
        <v>11</v>
      </c>
      <c r="B9" s="14" t="s">
        <v>87</v>
      </c>
      <c r="C9" s="19">
        <v>43560</v>
      </c>
      <c r="D9" s="196">
        <v>6492</v>
      </c>
      <c r="E9" s="75">
        <v>43832</v>
      </c>
      <c r="F9" s="21">
        <v>47245</v>
      </c>
      <c r="G9" s="80">
        <v>3</v>
      </c>
      <c r="H9" s="59">
        <v>125000000</v>
      </c>
      <c r="I9" s="59">
        <v>72017442.799999997</v>
      </c>
      <c r="J9" s="199">
        <v>0.57613954239999998</v>
      </c>
      <c r="K9" s="59">
        <v>52982557.200000003</v>
      </c>
      <c r="M9" s="170"/>
    </row>
    <row r="10" spans="1:13" x14ac:dyDescent="0.25">
      <c r="A10" s="15" t="s">
        <v>12</v>
      </c>
      <c r="B10" s="16" t="s">
        <v>89</v>
      </c>
      <c r="C10" s="19">
        <v>43224</v>
      </c>
      <c r="D10" s="18">
        <v>6300</v>
      </c>
      <c r="E10" s="75">
        <v>43606</v>
      </c>
      <c r="F10" s="21">
        <v>46532</v>
      </c>
      <c r="G10" s="80">
        <v>1</v>
      </c>
      <c r="H10" s="59">
        <v>15000000</v>
      </c>
      <c r="I10" s="59">
        <v>12879090.949999999</v>
      </c>
      <c r="J10" s="199">
        <v>0.85860606333333334</v>
      </c>
      <c r="K10" s="59">
        <v>2120909.0500000007</v>
      </c>
      <c r="M10" s="170"/>
    </row>
    <row r="11" spans="1:13" x14ac:dyDescent="0.25">
      <c r="A11" s="15" t="s">
        <v>52</v>
      </c>
      <c r="B11" s="16" t="s">
        <v>90</v>
      </c>
      <c r="C11" s="21">
        <v>43560</v>
      </c>
      <c r="D11" s="18">
        <v>6693</v>
      </c>
      <c r="E11" s="75">
        <v>44210</v>
      </c>
      <c r="F11" s="21">
        <v>46771</v>
      </c>
      <c r="G11" s="80">
        <v>2</v>
      </c>
      <c r="H11" s="59">
        <v>25000000</v>
      </c>
      <c r="I11" s="59">
        <v>15253333.59</v>
      </c>
      <c r="J11" s="199">
        <v>0.61013334360000004</v>
      </c>
      <c r="K11" s="59">
        <v>9746666.4100000001</v>
      </c>
      <c r="M11" s="170"/>
    </row>
    <row r="12" spans="1:13" x14ac:dyDescent="0.25">
      <c r="A12" s="15" t="s">
        <v>15</v>
      </c>
      <c r="B12" s="120" t="s">
        <v>91</v>
      </c>
      <c r="C12" s="21">
        <v>43224</v>
      </c>
      <c r="D12" s="18">
        <v>6151</v>
      </c>
      <c r="E12" s="75">
        <v>43361</v>
      </c>
      <c r="F12" s="21">
        <v>46650</v>
      </c>
      <c r="G12" s="80">
        <v>1</v>
      </c>
      <c r="H12" s="59">
        <v>160000000</v>
      </c>
      <c r="I12" s="59">
        <v>156551580.07000002</v>
      </c>
      <c r="J12" s="199">
        <v>0.97844737543750016</v>
      </c>
      <c r="K12" s="59">
        <v>3448419.9299999774</v>
      </c>
      <c r="M12" s="170"/>
    </row>
    <row r="13" spans="1:13" x14ac:dyDescent="0.25">
      <c r="A13" s="15" t="s">
        <v>15</v>
      </c>
      <c r="B13" s="117" t="s">
        <v>92</v>
      </c>
      <c r="C13" s="21">
        <v>42924</v>
      </c>
      <c r="D13" s="18">
        <v>6236</v>
      </c>
      <c r="E13" s="75">
        <v>43427</v>
      </c>
      <c r="F13" s="21">
        <v>46721</v>
      </c>
      <c r="G13" s="80">
        <v>1</v>
      </c>
      <c r="H13" s="22">
        <v>90000000</v>
      </c>
      <c r="I13" s="22">
        <v>77349363.039999992</v>
      </c>
      <c r="J13" s="199">
        <v>0.85943736711111107</v>
      </c>
      <c r="K13" s="22">
        <v>12650636.960000008</v>
      </c>
      <c r="M13" s="170"/>
    </row>
    <row r="14" spans="1:13" x14ac:dyDescent="0.25">
      <c r="A14" s="15" t="s">
        <v>15</v>
      </c>
      <c r="B14" s="117" t="s">
        <v>37</v>
      </c>
      <c r="C14" s="21">
        <v>43560</v>
      </c>
      <c r="D14" s="18">
        <v>6424</v>
      </c>
      <c r="E14" s="75">
        <v>43786</v>
      </c>
      <c r="F14" s="21">
        <v>46704</v>
      </c>
      <c r="G14" s="80">
        <v>1</v>
      </c>
      <c r="H14" s="22">
        <v>100000000</v>
      </c>
      <c r="I14" s="22">
        <v>30793472.09</v>
      </c>
      <c r="J14" s="199">
        <v>0.30793472090000001</v>
      </c>
      <c r="K14" s="22">
        <v>69206527.909999996</v>
      </c>
      <c r="M14" s="170"/>
    </row>
    <row r="15" spans="1:13" x14ac:dyDescent="0.25">
      <c r="A15" s="15" t="s">
        <v>39</v>
      </c>
      <c r="B15" s="121" t="s">
        <v>88</v>
      </c>
      <c r="C15" s="21">
        <v>43413</v>
      </c>
      <c r="D15" s="18">
        <v>6521</v>
      </c>
      <c r="E15" s="75">
        <v>43916</v>
      </c>
      <c r="F15" s="21">
        <v>46292</v>
      </c>
      <c r="G15" s="80" t="s">
        <v>115</v>
      </c>
      <c r="H15" s="22">
        <v>15000000</v>
      </c>
      <c r="I15" s="22">
        <v>10600759.83</v>
      </c>
      <c r="J15" s="199">
        <v>0.70671732200000004</v>
      </c>
      <c r="K15" s="22">
        <v>4399240.17</v>
      </c>
      <c r="M15" s="170"/>
    </row>
    <row r="16" spans="1:13" x14ac:dyDescent="0.25">
      <c r="A16" s="15" t="s">
        <v>17</v>
      </c>
      <c r="B16" s="117" t="s">
        <v>64</v>
      </c>
      <c r="C16" s="21">
        <v>42934</v>
      </c>
      <c r="D16" s="18">
        <v>6144</v>
      </c>
      <c r="E16" s="75">
        <v>43335</v>
      </c>
      <c r="F16" s="21">
        <v>46263</v>
      </c>
      <c r="G16" s="80" t="s">
        <v>122</v>
      </c>
      <c r="H16" s="22">
        <v>40000000</v>
      </c>
      <c r="I16" s="22">
        <v>37000000</v>
      </c>
      <c r="J16" s="199">
        <v>0.92500000000000004</v>
      </c>
      <c r="K16" s="22">
        <v>3000000</v>
      </c>
      <c r="M16" s="170"/>
    </row>
    <row r="17" spans="1:13" x14ac:dyDescent="0.25">
      <c r="A17" s="15" t="s">
        <v>18</v>
      </c>
      <c r="B17" s="16" t="s">
        <v>93</v>
      </c>
      <c r="C17" s="19">
        <v>43440</v>
      </c>
      <c r="D17" s="27">
        <v>6298</v>
      </c>
      <c r="E17" s="76">
        <v>43591</v>
      </c>
      <c r="F17" s="41">
        <v>46881</v>
      </c>
      <c r="G17" s="80">
        <v>2</v>
      </c>
      <c r="H17" s="59">
        <v>130000000</v>
      </c>
      <c r="I17" s="59">
        <v>51903744.440000005</v>
      </c>
      <c r="J17" s="199">
        <v>0.39925957261538464</v>
      </c>
      <c r="K17" s="59">
        <v>78096255.560000002</v>
      </c>
      <c r="M17" s="170"/>
    </row>
    <row r="18" spans="1:13" x14ac:dyDescent="0.25">
      <c r="A18" s="15" t="s">
        <v>40</v>
      </c>
      <c r="B18" s="16" t="s">
        <v>95</v>
      </c>
      <c r="C18" s="19">
        <v>44427</v>
      </c>
      <c r="D18" s="27">
        <v>6880</v>
      </c>
      <c r="E18" s="76">
        <v>44550</v>
      </c>
      <c r="F18" s="41">
        <v>46377</v>
      </c>
      <c r="G18" s="77" t="s">
        <v>113</v>
      </c>
      <c r="H18" s="59">
        <v>43000000</v>
      </c>
      <c r="I18" s="59">
        <v>38909056.350000001</v>
      </c>
      <c r="J18" s="199">
        <v>0.90486177558139536</v>
      </c>
      <c r="K18" s="59">
        <v>4090943.6499999985</v>
      </c>
      <c r="M18" s="170"/>
    </row>
    <row r="19" spans="1:13" x14ac:dyDescent="0.25">
      <c r="A19" s="15" t="s">
        <v>15</v>
      </c>
      <c r="B19" s="16" t="s">
        <v>96</v>
      </c>
      <c r="C19" s="19">
        <v>43962</v>
      </c>
      <c r="D19" s="27">
        <v>6683</v>
      </c>
      <c r="E19" s="76">
        <v>44188</v>
      </c>
      <c r="F19" s="41">
        <v>46745</v>
      </c>
      <c r="G19" s="291">
        <v>1</v>
      </c>
      <c r="H19" s="59">
        <v>235000000</v>
      </c>
      <c r="I19" s="59">
        <v>210049828.25000003</v>
      </c>
      <c r="J19" s="199">
        <v>0.89382905638297883</v>
      </c>
      <c r="K19" s="59">
        <v>24950171.74999997</v>
      </c>
      <c r="M19" s="170"/>
    </row>
    <row r="20" spans="1:13" x14ac:dyDescent="0.25">
      <c r="A20" s="15" t="s">
        <v>15</v>
      </c>
      <c r="B20" s="16" t="s">
        <v>97</v>
      </c>
      <c r="C20" s="19">
        <v>44636</v>
      </c>
      <c r="D20" s="27">
        <v>6972</v>
      </c>
      <c r="E20" s="76">
        <v>44813</v>
      </c>
      <c r="F20" s="41">
        <v>47374</v>
      </c>
      <c r="G20" s="80">
        <v>3</v>
      </c>
      <c r="H20" s="59">
        <v>215000000</v>
      </c>
      <c r="I20" s="59">
        <v>137961269.13</v>
      </c>
      <c r="J20" s="199">
        <v>0.64168032153488375</v>
      </c>
      <c r="K20" s="59">
        <v>77038730.870000005</v>
      </c>
      <c r="M20" s="170"/>
    </row>
    <row r="21" spans="1:13" x14ac:dyDescent="0.25">
      <c r="A21" s="15" t="s">
        <v>14</v>
      </c>
      <c r="B21" s="16" t="s">
        <v>98</v>
      </c>
      <c r="C21" s="19">
        <v>43517</v>
      </c>
      <c r="D21" s="27">
        <v>6976</v>
      </c>
      <c r="E21" s="82">
        <v>44813</v>
      </c>
      <c r="F21" s="41">
        <v>46643</v>
      </c>
      <c r="G21" s="80">
        <v>1</v>
      </c>
      <c r="H21" s="59">
        <v>20000000</v>
      </c>
      <c r="I21" s="59">
        <v>2000000</v>
      </c>
      <c r="J21" s="199">
        <v>0.1</v>
      </c>
      <c r="K21" s="59">
        <v>18000000</v>
      </c>
      <c r="M21" s="170"/>
    </row>
    <row r="22" spans="1:13" x14ac:dyDescent="0.25">
      <c r="A22" s="15" t="s">
        <v>44</v>
      </c>
      <c r="B22" s="81" t="s">
        <v>41</v>
      </c>
      <c r="C22" s="19">
        <v>44005</v>
      </c>
      <c r="D22" s="27">
        <v>6904</v>
      </c>
      <c r="E22" s="82">
        <v>44680</v>
      </c>
      <c r="F22" s="41">
        <v>46876</v>
      </c>
      <c r="G22" s="80">
        <v>2</v>
      </c>
      <c r="H22" s="59">
        <v>20000000</v>
      </c>
      <c r="I22" s="83">
        <v>5826849.0899999999</v>
      </c>
      <c r="J22" s="199">
        <v>0.29134245450000001</v>
      </c>
      <c r="K22" s="83">
        <v>14173150.91</v>
      </c>
      <c r="M22" s="170"/>
    </row>
    <row r="23" spans="1:13" x14ac:dyDescent="0.25">
      <c r="A23" s="15" t="s">
        <v>52</v>
      </c>
      <c r="B23" s="81" t="s">
        <v>45</v>
      </c>
      <c r="C23" s="19">
        <v>43998</v>
      </c>
      <c r="D23" s="27">
        <v>7025</v>
      </c>
      <c r="E23" s="82">
        <v>44867</v>
      </c>
      <c r="F23" s="41">
        <v>47080</v>
      </c>
      <c r="G23" s="80">
        <v>2</v>
      </c>
      <c r="H23" s="26">
        <v>30000000</v>
      </c>
      <c r="I23" s="26">
        <v>13975310.129999999</v>
      </c>
      <c r="J23" s="199">
        <v>0.46584367099999996</v>
      </c>
      <c r="K23" s="26">
        <v>16024689.870000001</v>
      </c>
      <c r="M23" s="170"/>
    </row>
    <row r="24" spans="1:13" x14ac:dyDescent="0.25">
      <c r="A24" s="15" t="s">
        <v>15</v>
      </c>
      <c r="B24" s="81" t="s">
        <v>65</v>
      </c>
      <c r="C24" s="19">
        <v>44069</v>
      </c>
      <c r="D24" s="27">
        <v>7088</v>
      </c>
      <c r="E24" s="82">
        <v>45057</v>
      </c>
      <c r="F24" s="41">
        <v>47251</v>
      </c>
      <c r="G24" s="80">
        <v>3</v>
      </c>
      <c r="H24" s="26">
        <v>115000000</v>
      </c>
      <c r="I24" s="26">
        <v>5075752</v>
      </c>
      <c r="J24" s="199">
        <v>4.4136973913043477E-2</v>
      </c>
      <c r="K24" s="26">
        <v>109924248</v>
      </c>
      <c r="M24" s="170"/>
    </row>
    <row r="25" spans="1:13" x14ac:dyDescent="0.25">
      <c r="A25" s="15" t="s">
        <v>16</v>
      </c>
      <c r="B25" s="81" t="s">
        <v>99</v>
      </c>
      <c r="C25" s="84">
        <v>43906</v>
      </c>
      <c r="D25" s="85">
        <v>7077</v>
      </c>
      <c r="E25" s="76">
        <v>45040</v>
      </c>
      <c r="F25" s="41">
        <v>47232</v>
      </c>
      <c r="G25" s="80">
        <v>3</v>
      </c>
      <c r="H25" s="26">
        <v>45000000</v>
      </c>
      <c r="I25" s="26">
        <v>7465753.7699999996</v>
      </c>
      <c r="J25" s="199">
        <v>0.16590563933333333</v>
      </c>
      <c r="K25" s="26">
        <v>37534246.230000004</v>
      </c>
      <c r="M25" s="170"/>
    </row>
    <row r="26" spans="1:13" x14ac:dyDescent="0.25">
      <c r="A26" s="15" t="s">
        <v>15</v>
      </c>
      <c r="B26" s="74" t="s">
        <v>66</v>
      </c>
      <c r="C26" s="19">
        <v>44685</v>
      </c>
      <c r="D26" s="27">
        <v>7074</v>
      </c>
      <c r="E26" s="82">
        <v>45040</v>
      </c>
      <c r="F26" s="41">
        <v>47233</v>
      </c>
      <c r="G26" s="80">
        <v>3</v>
      </c>
      <c r="H26" s="26">
        <v>105000000</v>
      </c>
      <c r="I26" s="26">
        <v>3093681</v>
      </c>
      <c r="J26" s="199">
        <v>2.946362857142857E-2</v>
      </c>
      <c r="K26" s="26">
        <v>101906319</v>
      </c>
      <c r="M26" s="170"/>
    </row>
    <row r="27" spans="1:13" x14ac:dyDescent="0.25">
      <c r="A27" s="15" t="s">
        <v>14</v>
      </c>
      <c r="B27" s="81" t="s">
        <v>100</v>
      </c>
      <c r="C27" s="19">
        <v>43921</v>
      </c>
      <c r="D27" s="27">
        <v>7112</v>
      </c>
      <c r="E27" s="82">
        <v>45103</v>
      </c>
      <c r="F27" s="41">
        <v>46931</v>
      </c>
      <c r="G27" s="80">
        <v>2</v>
      </c>
      <c r="H27" s="26">
        <v>30000000</v>
      </c>
      <c r="I27" s="26">
        <v>29648360.939999998</v>
      </c>
      <c r="J27" s="199">
        <v>0.9882786979999999</v>
      </c>
      <c r="K27" s="26">
        <v>351639.06000000238</v>
      </c>
    </row>
    <row r="28" spans="1:13" ht="18" customHeight="1" x14ac:dyDescent="0.25">
      <c r="A28" s="15" t="s">
        <v>11</v>
      </c>
      <c r="B28" s="81" t="s">
        <v>67</v>
      </c>
      <c r="C28" s="19">
        <v>44426</v>
      </c>
      <c r="D28" s="27">
        <v>7147</v>
      </c>
      <c r="E28" s="82">
        <v>45184</v>
      </c>
      <c r="F28" s="41">
        <v>47376</v>
      </c>
      <c r="G28" s="80">
        <v>3</v>
      </c>
      <c r="H28" s="26">
        <v>70000000</v>
      </c>
      <c r="I28" s="26">
        <v>63674985.799999997</v>
      </c>
      <c r="J28" s="199">
        <v>0.90964265428571423</v>
      </c>
      <c r="K28" s="26">
        <v>6325014.200000003</v>
      </c>
    </row>
    <row r="29" spans="1:13" s="175" customFormat="1" ht="18" customHeight="1" x14ac:dyDescent="0.25">
      <c r="A29" s="15" t="s">
        <v>13</v>
      </c>
      <c r="B29" s="81" t="s">
        <v>29</v>
      </c>
      <c r="C29" s="223">
        <v>42934</v>
      </c>
      <c r="D29" s="224">
        <v>6218</v>
      </c>
      <c r="E29" s="75">
        <v>43423</v>
      </c>
      <c r="F29" s="41">
        <v>46165</v>
      </c>
      <c r="G29" s="80">
        <v>0</v>
      </c>
      <c r="H29" s="26">
        <v>10000000</v>
      </c>
      <c r="I29" s="26">
        <v>10000000</v>
      </c>
      <c r="J29" s="225">
        <v>1</v>
      </c>
      <c r="K29" s="26">
        <v>0</v>
      </c>
    </row>
    <row r="30" spans="1:13" ht="18" customHeight="1" x14ac:dyDescent="0.25">
      <c r="A30" s="142" t="s">
        <v>79</v>
      </c>
      <c r="B30" s="74" t="s">
        <v>49</v>
      </c>
      <c r="C30" s="84">
        <v>45397</v>
      </c>
      <c r="D30" s="85">
        <v>7403</v>
      </c>
      <c r="E30" s="76">
        <v>45645</v>
      </c>
      <c r="F30" s="41">
        <v>47588</v>
      </c>
      <c r="G30" s="80">
        <v>4</v>
      </c>
      <c r="H30" s="26">
        <v>60000000</v>
      </c>
      <c r="I30" s="26">
        <v>7300000</v>
      </c>
      <c r="J30" s="199">
        <v>0.12166666666666667</v>
      </c>
      <c r="K30" s="26">
        <v>52700000</v>
      </c>
    </row>
    <row r="31" spans="1:13" ht="13.5" customHeight="1" x14ac:dyDescent="0.25">
      <c r="A31" s="15" t="s">
        <v>11</v>
      </c>
      <c r="B31" s="106" t="s">
        <v>50</v>
      </c>
      <c r="C31" s="19">
        <v>44952</v>
      </c>
      <c r="D31" s="27">
        <v>7414</v>
      </c>
      <c r="E31" s="82">
        <v>45649</v>
      </c>
      <c r="F31" s="41">
        <v>47144</v>
      </c>
      <c r="G31" s="80">
        <v>3</v>
      </c>
      <c r="H31" s="26">
        <v>260000000</v>
      </c>
      <c r="I31" s="26">
        <v>35000000</v>
      </c>
      <c r="J31" s="199">
        <v>0.13461538461538461</v>
      </c>
      <c r="K31" s="26">
        <v>225000000</v>
      </c>
    </row>
    <row r="32" spans="1:13" x14ac:dyDescent="0.25">
      <c r="A32" s="29"/>
      <c r="B32" s="30" t="s">
        <v>19</v>
      </c>
      <c r="C32" s="86"/>
      <c r="D32" s="31"/>
      <c r="E32" s="31"/>
      <c r="F32" s="31"/>
      <c r="G32" s="87"/>
      <c r="H32" s="119">
        <v>1988000000</v>
      </c>
      <c r="I32" s="119">
        <v>1034891017.27</v>
      </c>
      <c r="J32" s="285">
        <v>0.52056892216800799</v>
      </c>
      <c r="K32" s="119">
        <v>953108982.73000002</v>
      </c>
    </row>
    <row r="33" spans="1:14" x14ac:dyDescent="0.25">
      <c r="A33" s="20"/>
      <c r="B33" s="145"/>
      <c r="C33" s="36"/>
      <c r="D33" s="34"/>
      <c r="E33" s="34"/>
      <c r="F33" s="34"/>
      <c r="G33" s="2"/>
      <c r="H33" s="35"/>
      <c r="I33" s="34"/>
      <c r="J33" s="200"/>
      <c r="K33" s="36"/>
    </row>
    <row r="34" spans="1:14" x14ac:dyDescent="0.25">
      <c r="A34" s="122" t="s">
        <v>12</v>
      </c>
      <c r="B34" s="123" t="s">
        <v>68</v>
      </c>
      <c r="C34" s="124">
        <v>43935</v>
      </c>
      <c r="D34" s="27">
        <v>6524</v>
      </c>
      <c r="E34" s="124">
        <v>43916</v>
      </c>
      <c r="F34" s="154">
        <v>46752</v>
      </c>
      <c r="G34" s="125">
        <v>1</v>
      </c>
      <c r="H34" s="26">
        <v>90000000</v>
      </c>
      <c r="I34" s="236">
        <v>75401699.640000015</v>
      </c>
      <c r="J34" s="201">
        <v>0.83779666266666686</v>
      </c>
      <c r="K34" s="126">
        <v>14598300.359999985</v>
      </c>
    </row>
    <row r="35" spans="1:14" x14ac:dyDescent="0.25">
      <c r="A35" s="37" t="s">
        <v>16</v>
      </c>
      <c r="B35" s="38" t="s">
        <v>69</v>
      </c>
      <c r="C35" s="39">
        <v>43619</v>
      </c>
      <c r="D35" s="85">
        <v>6523</v>
      </c>
      <c r="E35" s="39">
        <v>43916</v>
      </c>
      <c r="F35" s="71">
        <v>46752</v>
      </c>
      <c r="G35" s="125">
        <v>1</v>
      </c>
      <c r="H35" s="26">
        <v>115000000</v>
      </c>
      <c r="I35" s="236">
        <v>88587202.440000013</v>
      </c>
      <c r="J35" s="199">
        <v>0.77032349947826095</v>
      </c>
      <c r="K35" s="40">
        <v>26412797.559999987</v>
      </c>
      <c r="M35" s="144"/>
    </row>
    <row r="36" spans="1:14" x14ac:dyDescent="0.25">
      <c r="A36" s="37" t="s">
        <v>15</v>
      </c>
      <c r="B36" s="38" t="s">
        <v>70</v>
      </c>
      <c r="C36" s="39">
        <v>42626</v>
      </c>
      <c r="D36" s="27">
        <v>6025</v>
      </c>
      <c r="E36" s="39">
        <v>43105</v>
      </c>
      <c r="F36" s="39">
        <v>46553</v>
      </c>
      <c r="G36" s="125">
        <v>1</v>
      </c>
      <c r="H36" s="26">
        <v>100000000</v>
      </c>
      <c r="I36" s="236">
        <v>91330109.299999997</v>
      </c>
      <c r="J36" s="199">
        <v>0.91330109299999995</v>
      </c>
      <c r="K36" s="40">
        <v>8669890.700000003</v>
      </c>
    </row>
    <row r="37" spans="1:14" x14ac:dyDescent="0.25">
      <c r="A37" s="37" t="s">
        <v>15</v>
      </c>
      <c r="B37" s="38" t="s">
        <v>71</v>
      </c>
      <c r="C37" s="39">
        <v>44985</v>
      </c>
      <c r="D37" s="85">
        <v>7201</v>
      </c>
      <c r="E37" s="39">
        <v>45254</v>
      </c>
      <c r="F37" s="39">
        <v>47116</v>
      </c>
      <c r="G37" s="125">
        <v>2</v>
      </c>
      <c r="H37" s="26">
        <v>105000000</v>
      </c>
      <c r="I37" s="236">
        <v>12117921.25</v>
      </c>
      <c r="J37" s="199">
        <v>0.11540877380952382</v>
      </c>
      <c r="K37" s="40">
        <v>92882078.75</v>
      </c>
    </row>
    <row r="38" spans="1:14" ht="18.75" customHeight="1" x14ac:dyDescent="0.25">
      <c r="A38" s="37" t="s">
        <v>62</v>
      </c>
      <c r="B38" s="38" t="s">
        <v>72</v>
      </c>
      <c r="C38" s="39">
        <v>45511</v>
      </c>
      <c r="D38" s="27">
        <v>7433</v>
      </c>
      <c r="E38" s="39">
        <v>45664</v>
      </c>
      <c r="F38" s="39">
        <v>47118</v>
      </c>
      <c r="G38" s="125">
        <v>2</v>
      </c>
      <c r="H38" s="26">
        <v>125300000</v>
      </c>
      <c r="I38" s="237">
        <v>6538942.1299999999</v>
      </c>
      <c r="J38" s="199">
        <v>5.218628994413408E-2</v>
      </c>
      <c r="K38" s="40">
        <v>118761057.87</v>
      </c>
    </row>
    <row r="39" spans="1:14" x14ac:dyDescent="0.25">
      <c r="A39" s="29"/>
      <c r="B39" s="30" t="s">
        <v>20</v>
      </c>
      <c r="C39" s="86"/>
      <c r="D39" s="31"/>
      <c r="E39" s="31"/>
      <c r="F39" s="31"/>
      <c r="G39" s="87"/>
      <c r="H39" s="32">
        <v>535300000</v>
      </c>
      <c r="I39" s="32">
        <v>273975874.76000005</v>
      </c>
      <c r="J39" s="198">
        <v>0.51181743837100702</v>
      </c>
      <c r="K39" s="32">
        <v>261324125.23999998</v>
      </c>
    </row>
    <row r="40" spans="1:14" ht="17.25" customHeight="1" x14ac:dyDescent="0.25">
      <c r="A40" s="20"/>
      <c r="B40" s="34"/>
      <c r="C40" s="34"/>
      <c r="D40" s="34"/>
      <c r="E40" s="34"/>
      <c r="F40" s="34"/>
      <c r="G40" s="2"/>
      <c r="H40" s="34"/>
      <c r="I40" s="34"/>
      <c r="J40" s="200"/>
      <c r="K40" s="36"/>
    </row>
    <row r="41" spans="1:14" x14ac:dyDescent="0.25">
      <c r="A41" s="142" t="s">
        <v>15</v>
      </c>
      <c r="B41" s="147" t="s">
        <v>102</v>
      </c>
      <c r="C41" s="41">
        <v>45802</v>
      </c>
      <c r="D41" s="24">
        <v>7586</v>
      </c>
      <c r="E41" s="41">
        <v>45973</v>
      </c>
      <c r="F41" s="91">
        <v>48165</v>
      </c>
      <c r="G41" s="77">
        <v>5</v>
      </c>
      <c r="H41" s="26">
        <v>74200000</v>
      </c>
      <c r="I41" s="26">
        <v>0</v>
      </c>
      <c r="J41" s="202">
        <v>0</v>
      </c>
      <c r="K41" s="23">
        <v>74200000</v>
      </c>
      <c r="M41" s="144"/>
    </row>
    <row r="42" spans="1:14" x14ac:dyDescent="0.25">
      <c r="A42" s="142" t="s">
        <v>11</v>
      </c>
      <c r="B42" s="147" t="s">
        <v>24</v>
      </c>
      <c r="C42" s="41">
        <v>43095</v>
      </c>
      <c r="D42" s="24">
        <v>6143</v>
      </c>
      <c r="E42" s="41">
        <v>43319</v>
      </c>
      <c r="F42" s="91">
        <v>46368</v>
      </c>
      <c r="G42" s="77" t="s">
        <v>113</v>
      </c>
      <c r="H42" s="26">
        <v>150000000</v>
      </c>
      <c r="I42" s="26">
        <v>150000000</v>
      </c>
      <c r="J42" s="202">
        <v>1</v>
      </c>
      <c r="K42" s="23">
        <v>0</v>
      </c>
      <c r="M42" s="144"/>
      <c r="N42" s="144"/>
    </row>
    <row r="43" spans="1:14" x14ac:dyDescent="0.25">
      <c r="A43" s="142" t="s">
        <v>11</v>
      </c>
      <c r="B43" s="148" t="s">
        <v>103</v>
      </c>
      <c r="C43" s="41">
        <v>43404</v>
      </c>
      <c r="D43" s="24">
        <v>6347</v>
      </c>
      <c r="E43" s="41">
        <v>43665</v>
      </c>
      <c r="F43" s="91">
        <v>46591</v>
      </c>
      <c r="G43" s="77">
        <v>0</v>
      </c>
      <c r="H43" s="26">
        <v>170000000</v>
      </c>
      <c r="I43" s="26">
        <v>162465758.61000001</v>
      </c>
      <c r="J43" s="202">
        <v>0.95568093300000012</v>
      </c>
      <c r="K43" s="23">
        <v>7534241.3899999857</v>
      </c>
    </row>
    <row r="44" spans="1:14" x14ac:dyDescent="0.25">
      <c r="A44" s="142" t="s">
        <v>15</v>
      </c>
      <c r="B44" s="147" t="s">
        <v>104</v>
      </c>
      <c r="C44" s="41">
        <v>42965</v>
      </c>
      <c r="D44" s="24">
        <v>6235</v>
      </c>
      <c r="E44" s="41">
        <v>43427</v>
      </c>
      <c r="F44" s="91">
        <v>46720</v>
      </c>
      <c r="G44" s="77">
        <v>1</v>
      </c>
      <c r="H44" s="26">
        <v>100000000</v>
      </c>
      <c r="I44" s="26">
        <v>89906328.039999992</v>
      </c>
      <c r="J44" s="202">
        <v>0.89906328039999994</v>
      </c>
      <c r="K44" s="23">
        <v>10093671.960000008</v>
      </c>
    </row>
    <row r="45" spans="1:14" s="175" customFormat="1" x14ac:dyDescent="0.25">
      <c r="A45" s="142" t="s">
        <v>15</v>
      </c>
      <c r="B45" s="147" t="s">
        <v>105</v>
      </c>
      <c r="C45" s="41">
        <v>41733</v>
      </c>
      <c r="D45" s="24">
        <v>5301</v>
      </c>
      <c r="E45" s="41">
        <v>41941</v>
      </c>
      <c r="F45" s="91">
        <v>46386</v>
      </c>
      <c r="G45" s="77" t="s">
        <v>113</v>
      </c>
      <c r="H45" s="26">
        <v>222076000</v>
      </c>
      <c r="I45" s="26">
        <v>213999806.57999998</v>
      </c>
      <c r="J45" s="202">
        <v>0.96363320025576826</v>
      </c>
      <c r="K45" s="23">
        <v>8076193.4200000167</v>
      </c>
    </row>
    <row r="46" spans="1:14" x14ac:dyDescent="0.25">
      <c r="A46" s="142" t="s">
        <v>15</v>
      </c>
      <c r="B46" s="147" t="s">
        <v>31</v>
      </c>
      <c r="C46" s="41">
        <v>42641</v>
      </c>
      <c r="D46" s="28">
        <v>6024</v>
      </c>
      <c r="E46" s="41">
        <v>43104</v>
      </c>
      <c r="F46" s="91">
        <v>46403</v>
      </c>
      <c r="G46" s="77" t="s">
        <v>58</v>
      </c>
      <c r="H46" s="26">
        <v>100000000</v>
      </c>
      <c r="I46" s="26">
        <v>98020857.020000011</v>
      </c>
      <c r="J46" s="202">
        <v>0.98020857020000007</v>
      </c>
      <c r="K46" s="23">
        <v>1979142.9799999893</v>
      </c>
    </row>
    <row r="47" spans="1:14" x14ac:dyDescent="0.25">
      <c r="A47" s="142" t="s">
        <v>15</v>
      </c>
      <c r="B47" s="147" t="s">
        <v>106</v>
      </c>
      <c r="C47" s="41">
        <v>44067</v>
      </c>
      <c r="D47" s="28">
        <v>6684</v>
      </c>
      <c r="E47" s="41">
        <v>44188</v>
      </c>
      <c r="F47" s="91">
        <v>46745</v>
      </c>
      <c r="G47" s="77">
        <v>1</v>
      </c>
      <c r="H47" s="26">
        <v>212000000</v>
      </c>
      <c r="I47" s="26">
        <v>135829346.19</v>
      </c>
      <c r="J47" s="202">
        <v>0.64070446316037732</v>
      </c>
      <c r="K47" s="72">
        <v>76170653.810000002</v>
      </c>
    </row>
    <row r="48" spans="1:14" x14ac:dyDescent="0.25">
      <c r="A48" s="142" t="s">
        <v>11</v>
      </c>
      <c r="B48" s="147" t="s">
        <v>107</v>
      </c>
      <c r="C48" s="42">
        <v>44144</v>
      </c>
      <c r="D48" s="17">
        <v>6876</v>
      </c>
      <c r="E48" s="42">
        <v>44546</v>
      </c>
      <c r="F48" s="91">
        <v>46372</v>
      </c>
      <c r="G48" s="77" t="s">
        <v>113</v>
      </c>
      <c r="H48" s="43">
        <v>250000000</v>
      </c>
      <c r="I48" s="43">
        <v>131931179.84999999</v>
      </c>
      <c r="J48" s="197">
        <v>0.52772471939999999</v>
      </c>
      <c r="K48" s="23">
        <v>118068820.15000001</v>
      </c>
    </row>
    <row r="49" spans="1:13" x14ac:dyDescent="0.25">
      <c r="A49" s="142" t="s">
        <v>15</v>
      </c>
      <c r="B49" s="147" t="s">
        <v>42</v>
      </c>
      <c r="C49" s="42">
        <v>43893</v>
      </c>
      <c r="D49" s="17">
        <v>6897</v>
      </c>
      <c r="E49" s="42">
        <v>44652</v>
      </c>
      <c r="F49" s="91">
        <v>47578</v>
      </c>
      <c r="G49" s="77">
        <v>4</v>
      </c>
      <c r="H49" s="43">
        <v>100000000</v>
      </c>
      <c r="I49" s="43">
        <v>36607024.260000005</v>
      </c>
      <c r="J49" s="197">
        <v>0.36607024260000004</v>
      </c>
      <c r="K49" s="23">
        <v>63392975.739999995</v>
      </c>
    </row>
    <row r="50" spans="1:13" x14ac:dyDescent="0.25">
      <c r="A50" s="149" t="s">
        <v>15</v>
      </c>
      <c r="B50" s="150" t="s">
        <v>108</v>
      </c>
      <c r="C50" s="42">
        <v>44061</v>
      </c>
      <c r="D50" s="17">
        <v>7124</v>
      </c>
      <c r="E50" s="42">
        <v>45114</v>
      </c>
      <c r="F50" s="91">
        <v>46944</v>
      </c>
      <c r="G50" s="77">
        <v>2</v>
      </c>
      <c r="H50" s="43">
        <v>52292000</v>
      </c>
      <c r="I50" s="43">
        <v>15049839.940000001</v>
      </c>
      <c r="J50" s="197">
        <v>0.28780386942553354</v>
      </c>
      <c r="K50" s="23">
        <v>37242160.060000002</v>
      </c>
    </row>
    <row r="51" spans="1:13" x14ac:dyDescent="0.25">
      <c r="A51" s="149" t="s">
        <v>15</v>
      </c>
      <c r="B51" s="151" t="s">
        <v>109</v>
      </c>
      <c r="C51" s="42">
        <v>45628</v>
      </c>
      <c r="D51" s="17">
        <v>7517</v>
      </c>
      <c r="E51" s="42">
        <v>45875</v>
      </c>
      <c r="F51" s="91">
        <v>48433</v>
      </c>
      <c r="G51" s="77">
        <v>6</v>
      </c>
      <c r="H51" s="43">
        <v>135000000</v>
      </c>
      <c r="I51" s="43">
        <v>0</v>
      </c>
      <c r="J51" s="197">
        <v>0</v>
      </c>
      <c r="K51" s="23">
        <v>135000000</v>
      </c>
    </row>
    <row r="52" spans="1:13" x14ac:dyDescent="0.25">
      <c r="A52" s="149" t="s">
        <v>15</v>
      </c>
      <c r="B52" s="151" t="s">
        <v>53</v>
      </c>
      <c r="C52" s="42">
        <v>45050</v>
      </c>
      <c r="D52" s="17">
        <v>7182</v>
      </c>
      <c r="E52" s="42">
        <v>45217</v>
      </c>
      <c r="F52" s="91">
        <v>47050</v>
      </c>
      <c r="G52" s="77">
        <v>2</v>
      </c>
      <c r="H52" s="43">
        <v>160000000</v>
      </c>
      <c r="I52" s="43">
        <v>2106524.71</v>
      </c>
      <c r="J52" s="197">
        <v>1.31657794375E-2</v>
      </c>
      <c r="K52" s="23">
        <v>157893475.28999999</v>
      </c>
    </row>
    <row r="53" spans="1:13" x14ac:dyDescent="0.25">
      <c r="A53" s="29"/>
      <c r="B53" s="30" t="s">
        <v>21</v>
      </c>
      <c r="C53" s="86"/>
      <c r="D53" s="31"/>
      <c r="E53" s="31"/>
      <c r="F53" s="31"/>
      <c r="G53" s="87"/>
      <c r="H53" s="32">
        <v>1725568000</v>
      </c>
      <c r="I53" s="32">
        <v>1035916665.2000002</v>
      </c>
      <c r="J53" s="198">
        <v>0.60033372501112692</v>
      </c>
      <c r="K53" s="32">
        <v>689651334.80000007</v>
      </c>
    </row>
    <row r="54" spans="1:13" x14ac:dyDescent="0.25">
      <c r="A54" s="20"/>
      <c r="B54" s="34"/>
      <c r="C54" s="34"/>
      <c r="D54" s="34"/>
      <c r="E54" s="34"/>
      <c r="F54" s="34"/>
      <c r="G54" s="2"/>
      <c r="H54" s="34"/>
      <c r="I54" s="34"/>
      <c r="J54" s="203"/>
      <c r="K54" s="36"/>
    </row>
    <row r="55" spans="1:13" x14ac:dyDescent="0.25">
      <c r="A55" s="146" t="s">
        <v>15</v>
      </c>
      <c r="B55" s="147" t="s">
        <v>75</v>
      </c>
      <c r="C55" s="42">
        <v>44516</v>
      </c>
      <c r="D55" s="20">
        <v>6898</v>
      </c>
      <c r="E55" s="42">
        <v>44652</v>
      </c>
      <c r="F55" s="42">
        <v>47209</v>
      </c>
      <c r="G55" s="78">
        <v>3</v>
      </c>
      <c r="H55" s="43">
        <v>354245764</v>
      </c>
      <c r="I55" s="43">
        <v>134060706.52</v>
      </c>
      <c r="J55" s="197">
        <v>0.37843982947386773</v>
      </c>
      <c r="K55" s="43">
        <v>220185057.48000002</v>
      </c>
    </row>
    <row r="56" spans="1:13" x14ac:dyDescent="0.25">
      <c r="A56" s="146" t="s">
        <v>15</v>
      </c>
      <c r="B56" s="147" t="s">
        <v>76</v>
      </c>
      <c r="C56" s="89">
        <v>43948</v>
      </c>
      <c r="D56" s="33">
        <v>7119</v>
      </c>
      <c r="E56" s="89">
        <v>45113</v>
      </c>
      <c r="F56" s="89">
        <v>46948</v>
      </c>
      <c r="G56" s="78">
        <v>2</v>
      </c>
      <c r="H56" s="118">
        <v>220000000</v>
      </c>
      <c r="I56" s="118">
        <v>51396274</v>
      </c>
      <c r="J56" s="197">
        <v>0.23361942727272728</v>
      </c>
      <c r="K56" s="43">
        <v>168603726</v>
      </c>
      <c r="M56" s="144"/>
    </row>
    <row r="57" spans="1:13" x14ac:dyDescent="0.25">
      <c r="A57" s="146" t="s">
        <v>11</v>
      </c>
      <c r="B57" s="147" t="s">
        <v>77</v>
      </c>
      <c r="C57" s="89">
        <v>44995</v>
      </c>
      <c r="D57" s="33">
        <v>7153</v>
      </c>
      <c r="E57" s="89">
        <v>45184</v>
      </c>
      <c r="F57" s="89">
        <v>47021</v>
      </c>
      <c r="G57" s="78">
        <v>2</v>
      </c>
      <c r="H57" s="118">
        <v>45000000</v>
      </c>
      <c r="I57" s="118">
        <v>25235163</v>
      </c>
      <c r="J57" s="197">
        <v>0.56078139999999999</v>
      </c>
      <c r="K57" s="45">
        <v>19764837</v>
      </c>
    </row>
    <row r="58" spans="1:13" x14ac:dyDescent="0.25">
      <c r="A58" s="29"/>
      <c r="B58" s="30" t="s">
        <v>22</v>
      </c>
      <c r="C58" s="31"/>
      <c r="D58" s="31"/>
      <c r="E58" s="31"/>
      <c r="F58" s="31"/>
      <c r="G58" s="1"/>
      <c r="H58" s="119">
        <v>619245764</v>
      </c>
      <c r="I58" s="119">
        <v>210692143.51999998</v>
      </c>
      <c r="J58" s="204">
        <v>0.34023994311893263</v>
      </c>
      <c r="K58" s="119">
        <v>408553620.48000002</v>
      </c>
    </row>
    <row r="59" spans="1:13" x14ac:dyDescent="0.25">
      <c r="A59" s="33"/>
      <c r="B59" s="46"/>
      <c r="C59" s="103"/>
      <c r="D59" s="103"/>
      <c r="E59" s="103"/>
      <c r="F59" s="103"/>
      <c r="G59" s="114"/>
      <c r="H59" s="211"/>
      <c r="I59" s="211"/>
      <c r="J59" s="212"/>
      <c r="K59" s="211"/>
    </row>
    <row r="60" spans="1:13" ht="26.25" x14ac:dyDescent="0.25">
      <c r="A60" s="15" t="s">
        <v>15</v>
      </c>
      <c r="B60" s="214" t="s">
        <v>80</v>
      </c>
      <c r="C60" s="41">
        <v>45618</v>
      </c>
      <c r="D60" s="28">
        <v>7517</v>
      </c>
      <c r="E60" s="41">
        <v>45875</v>
      </c>
      <c r="F60" s="41">
        <v>48213</v>
      </c>
      <c r="G60" s="155">
        <v>5</v>
      </c>
      <c r="H60" s="22">
        <v>50000000</v>
      </c>
      <c r="I60" s="22">
        <v>0</v>
      </c>
      <c r="J60" s="205">
        <v>0</v>
      </c>
      <c r="K60" s="22">
        <v>50000000</v>
      </c>
    </row>
    <row r="61" spans="1:13" x14ac:dyDescent="0.25">
      <c r="A61" s="20" t="s">
        <v>11</v>
      </c>
      <c r="B61" s="209" t="s">
        <v>73</v>
      </c>
      <c r="C61" s="42">
        <v>42786</v>
      </c>
      <c r="D61" s="17">
        <v>6023</v>
      </c>
      <c r="E61" s="42">
        <v>43105</v>
      </c>
      <c r="F61" s="42">
        <v>46387</v>
      </c>
      <c r="G61" s="155" t="s">
        <v>113</v>
      </c>
      <c r="H61" s="23">
        <v>10400000</v>
      </c>
      <c r="I61" s="23">
        <v>4385267.83</v>
      </c>
      <c r="J61" s="206">
        <v>0.42166036826923076</v>
      </c>
      <c r="K61" s="23">
        <v>6014732.1699999999</v>
      </c>
    </row>
    <row r="62" spans="1:13" x14ac:dyDescent="0.25">
      <c r="A62" s="29"/>
      <c r="B62" s="210" t="s">
        <v>23</v>
      </c>
      <c r="C62" s="169"/>
      <c r="D62" s="169"/>
      <c r="E62" s="169"/>
      <c r="F62" s="191"/>
      <c r="G62" s="73"/>
      <c r="H62" s="32">
        <v>60400000</v>
      </c>
      <c r="I62" s="213">
        <v>4385267.83</v>
      </c>
      <c r="J62" s="198">
        <v>7.2603772019867549E-2</v>
      </c>
      <c r="K62" s="32">
        <v>56014732.170000002</v>
      </c>
    </row>
    <row r="63" spans="1:13" ht="20.25" customHeight="1" x14ac:dyDescent="0.25">
      <c r="A63" s="15"/>
      <c r="B63" s="48"/>
      <c r="C63" s="16"/>
      <c r="D63" s="16"/>
      <c r="E63" s="168"/>
      <c r="F63" s="168"/>
      <c r="G63" s="3"/>
      <c r="H63" s="70"/>
      <c r="I63" s="70"/>
      <c r="J63" s="207"/>
      <c r="K63" s="70"/>
    </row>
    <row r="64" spans="1:13" ht="15.75" customHeight="1" x14ac:dyDescent="0.25">
      <c r="A64" s="15" t="s">
        <v>11</v>
      </c>
      <c r="B64" s="16" t="s">
        <v>24</v>
      </c>
      <c r="C64" s="41">
        <v>43080</v>
      </c>
      <c r="D64" s="18">
        <v>6143</v>
      </c>
      <c r="E64" s="42">
        <v>43319</v>
      </c>
      <c r="F64" s="19">
        <v>46734</v>
      </c>
      <c r="G64" s="79">
        <v>2.3698630136986303</v>
      </c>
      <c r="H64" s="23">
        <v>94000000</v>
      </c>
      <c r="I64" s="23">
        <v>75773599.399999991</v>
      </c>
      <c r="J64" s="206">
        <v>0.80610212127659564</v>
      </c>
      <c r="K64" s="23">
        <v>18226400.600000009</v>
      </c>
    </row>
    <row r="65" spans="1:11" x14ac:dyDescent="0.25">
      <c r="A65" s="20"/>
      <c r="B65" s="30" t="s">
        <v>25</v>
      </c>
      <c r="C65" s="86"/>
      <c r="D65" s="31"/>
      <c r="E65" s="31"/>
      <c r="F65" s="47"/>
      <c r="G65" s="93"/>
      <c r="H65" s="92">
        <v>94000000</v>
      </c>
      <c r="I65" s="92">
        <v>75773599.399999991</v>
      </c>
      <c r="J65" s="208">
        <v>0.80610212127659564</v>
      </c>
      <c r="K65" s="94">
        <v>18226400.600000009</v>
      </c>
    </row>
    <row r="66" spans="1:11" x14ac:dyDescent="0.25">
      <c r="A66" s="104"/>
      <c r="B66" s="99"/>
      <c r="C66" s="102"/>
      <c r="D66" s="102"/>
      <c r="E66" s="102"/>
      <c r="F66" s="103"/>
      <c r="G66" s="98"/>
      <c r="H66" s="97"/>
      <c r="I66" s="95"/>
      <c r="J66" s="96"/>
      <c r="K66" s="95"/>
    </row>
    <row r="67" spans="1:11" x14ac:dyDescent="0.25">
      <c r="A67" s="62"/>
      <c r="B67" s="61"/>
      <c r="C67" s="160"/>
      <c r="D67" s="161"/>
      <c r="E67" s="160"/>
      <c r="F67" s="160"/>
      <c r="G67" s="162"/>
      <c r="H67" s="165"/>
      <c r="I67" s="166"/>
      <c r="J67" s="167"/>
      <c r="K67" s="165"/>
    </row>
    <row r="68" spans="1:11" x14ac:dyDescent="0.25">
      <c r="A68" s="51" t="s">
        <v>54</v>
      </c>
      <c r="B68" s="51"/>
      <c r="C68" s="52"/>
      <c r="D68" s="52"/>
      <c r="E68" s="51"/>
      <c r="F68" s="51"/>
      <c r="G68" s="5"/>
      <c r="H68" s="194">
        <v>5022513764</v>
      </c>
      <c r="I68" s="194">
        <v>2635634567.98</v>
      </c>
      <c r="J68" s="286">
        <v>0.52476403088658619</v>
      </c>
      <c r="K68" s="194">
        <v>2386879196.02</v>
      </c>
    </row>
    <row r="69" spans="1:11" x14ac:dyDescent="0.25">
      <c r="A69" s="54"/>
      <c r="B69" s="54"/>
      <c r="C69" s="55"/>
      <c r="D69" s="55"/>
      <c r="E69" s="54"/>
      <c r="F69" s="54"/>
      <c r="G69" s="6"/>
      <c r="H69" s="56"/>
      <c r="I69" s="57"/>
      <c r="J69" s="58"/>
      <c r="K69" s="56"/>
    </row>
    <row r="70" spans="1:11" x14ac:dyDescent="0.25">
      <c r="A70" s="10"/>
      <c r="B70" s="9"/>
      <c r="C70" s="9"/>
      <c r="D70" s="9"/>
      <c r="E70" s="9"/>
      <c r="F70" s="9"/>
      <c r="H70" s="13"/>
      <c r="I70" s="13"/>
      <c r="J70" s="172"/>
      <c r="K70" s="13"/>
    </row>
    <row r="71" spans="1:11" ht="18.75" x14ac:dyDescent="0.3">
      <c r="A71" s="127"/>
      <c r="B71" s="127"/>
      <c r="C71" s="127"/>
      <c r="D71" s="127"/>
      <c r="E71" s="127" t="s">
        <v>26</v>
      </c>
      <c r="F71" s="127"/>
      <c r="G71" s="127"/>
      <c r="H71" s="127"/>
      <c r="I71" s="127"/>
      <c r="J71" s="127"/>
      <c r="K71" s="127"/>
    </row>
    <row r="72" spans="1:11" ht="18.75" x14ac:dyDescent="0.3">
      <c r="A72" s="128"/>
      <c r="B72" s="128"/>
      <c r="C72" s="128"/>
      <c r="D72" s="128"/>
      <c r="E72" s="128" t="s">
        <v>35</v>
      </c>
      <c r="F72" s="128"/>
      <c r="G72" s="128"/>
      <c r="H72" s="128"/>
      <c r="I72" s="128"/>
      <c r="J72" s="128"/>
      <c r="K72" s="128"/>
    </row>
    <row r="73" spans="1:11" x14ac:dyDescent="0.25">
      <c r="A73" s="10"/>
      <c r="B73" s="9"/>
      <c r="C73" s="9"/>
      <c r="D73" s="9"/>
      <c r="E73" s="9"/>
      <c r="F73" s="9"/>
      <c r="H73" s="9"/>
      <c r="I73" s="9"/>
      <c r="J73" s="9"/>
      <c r="K73" s="9"/>
    </row>
    <row r="74" spans="1:11" x14ac:dyDescent="0.25">
      <c r="A74" s="320" t="s">
        <v>1</v>
      </c>
      <c r="B74" s="318" t="s">
        <v>2</v>
      </c>
      <c r="C74" s="349" t="s">
        <v>3</v>
      </c>
      <c r="D74" s="351" t="s">
        <v>4</v>
      </c>
      <c r="E74" s="352"/>
      <c r="F74" s="349" t="s">
        <v>5</v>
      </c>
      <c r="G74" s="353" t="s">
        <v>32</v>
      </c>
      <c r="H74" s="326" t="s">
        <v>33</v>
      </c>
      <c r="I74" s="328" t="s">
        <v>38</v>
      </c>
      <c r="J74" s="329"/>
      <c r="K74" s="355" t="s">
        <v>6</v>
      </c>
    </row>
    <row r="75" spans="1:11" x14ac:dyDescent="0.25">
      <c r="A75" s="321" t="s">
        <v>1</v>
      </c>
      <c r="B75" s="331"/>
      <c r="C75" s="350"/>
      <c r="D75" s="11" t="s">
        <v>8</v>
      </c>
      <c r="E75" s="12" t="s">
        <v>9</v>
      </c>
      <c r="F75" s="350"/>
      <c r="G75" s="354"/>
      <c r="H75" s="327" t="s">
        <v>34</v>
      </c>
      <c r="I75" s="12" t="s">
        <v>7</v>
      </c>
      <c r="J75" s="12" t="s">
        <v>10</v>
      </c>
      <c r="K75" s="356"/>
    </row>
    <row r="76" spans="1:11" x14ac:dyDescent="0.25">
      <c r="A76" s="15"/>
      <c r="B76" s="16"/>
      <c r="C76" s="42"/>
      <c r="D76" s="25"/>
      <c r="E76" s="42"/>
      <c r="F76" s="42"/>
      <c r="G76" s="78"/>
      <c r="H76" s="43"/>
      <c r="I76" s="43"/>
      <c r="J76" s="206"/>
      <c r="K76" s="23"/>
    </row>
    <row r="77" spans="1:11" x14ac:dyDescent="0.25">
      <c r="A77" s="238" t="s">
        <v>14</v>
      </c>
      <c r="B77" s="16" t="s">
        <v>110</v>
      </c>
      <c r="C77" s="42">
        <v>45702</v>
      </c>
      <c r="D77" s="25">
        <v>7510</v>
      </c>
      <c r="E77" s="42">
        <v>45848</v>
      </c>
      <c r="F77" s="42">
        <v>46797</v>
      </c>
      <c r="G77" s="78">
        <v>2</v>
      </c>
      <c r="H77" s="43">
        <v>200000000</v>
      </c>
      <c r="I77" s="43">
        <v>40000000</v>
      </c>
      <c r="J77" s="206">
        <v>0.2</v>
      </c>
      <c r="K77" s="23">
        <v>160000000</v>
      </c>
    </row>
    <row r="78" spans="1:11" x14ac:dyDescent="0.25">
      <c r="A78" s="20"/>
      <c r="B78" s="32" t="s">
        <v>83</v>
      </c>
      <c r="C78" s="32"/>
      <c r="D78" s="32"/>
      <c r="E78" s="32"/>
      <c r="F78" s="32"/>
      <c r="G78" s="32"/>
      <c r="H78" s="32">
        <v>200000000</v>
      </c>
      <c r="I78" s="32">
        <v>40000000</v>
      </c>
      <c r="J78" s="198">
        <v>0.2</v>
      </c>
      <c r="K78" s="32">
        <v>160000000</v>
      </c>
    </row>
    <row r="79" spans="1:11" ht="12" customHeight="1" x14ac:dyDescent="0.25">
      <c r="A79" s="20"/>
      <c r="B79" s="46"/>
      <c r="C79" s="69"/>
      <c r="D79" s="69"/>
      <c r="E79" s="69"/>
      <c r="F79" s="69"/>
      <c r="G79" s="67"/>
      <c r="H79" s="70"/>
      <c r="I79" s="70"/>
      <c r="J79" s="68"/>
      <c r="K79" s="70"/>
    </row>
    <row r="80" spans="1:11" ht="12.75" customHeight="1" x14ac:dyDescent="0.25">
      <c r="A80" s="15" t="s">
        <v>17</v>
      </c>
      <c r="B80" s="16" t="s">
        <v>64</v>
      </c>
      <c r="C80" s="42">
        <v>42934</v>
      </c>
      <c r="D80" s="25">
        <v>6144</v>
      </c>
      <c r="E80" s="42">
        <v>43335</v>
      </c>
      <c r="F80" s="42">
        <v>46253</v>
      </c>
      <c r="G80" s="78" t="s">
        <v>122</v>
      </c>
      <c r="H80" s="43">
        <v>20000000</v>
      </c>
      <c r="I80" s="43">
        <v>19056241.609999999</v>
      </c>
      <c r="J80" s="206">
        <v>0.95281208049999999</v>
      </c>
      <c r="K80" s="23">
        <v>943758.3900000006</v>
      </c>
    </row>
    <row r="81" spans="1:14" x14ac:dyDescent="0.25">
      <c r="A81" s="15" t="s">
        <v>15</v>
      </c>
      <c r="B81" s="16" t="s">
        <v>66</v>
      </c>
      <c r="C81" s="140">
        <v>44677</v>
      </c>
      <c r="D81" s="141">
        <v>7074</v>
      </c>
      <c r="E81" s="88">
        <v>45040</v>
      </c>
      <c r="F81" s="44">
        <v>47870</v>
      </c>
      <c r="G81" s="78">
        <v>5</v>
      </c>
      <c r="H81" s="43">
        <v>60000000</v>
      </c>
      <c r="I81" s="43">
        <v>2076364</v>
      </c>
      <c r="J81" s="206">
        <v>3.4606066666666664E-2</v>
      </c>
      <c r="K81" s="23">
        <v>57923636</v>
      </c>
    </row>
    <row r="82" spans="1:14" ht="11.25" customHeight="1" x14ac:dyDescent="0.25">
      <c r="A82" s="29"/>
      <c r="B82" s="30" t="s">
        <v>28</v>
      </c>
      <c r="C82" s="31"/>
      <c r="D82" s="31"/>
      <c r="E82" s="31"/>
      <c r="F82" s="47"/>
      <c r="G82" s="1"/>
      <c r="H82" s="32">
        <v>80000000</v>
      </c>
      <c r="I82" s="32">
        <v>21132605.609999999</v>
      </c>
      <c r="J82" s="198">
        <v>0.26415757012500002</v>
      </c>
      <c r="K82" s="32">
        <v>58867394.390000001</v>
      </c>
    </row>
    <row r="83" spans="1:14" x14ac:dyDescent="0.25">
      <c r="A83" s="20"/>
      <c r="B83" s="108"/>
      <c r="C83" s="102"/>
      <c r="D83" s="109"/>
      <c r="E83" s="109"/>
      <c r="F83" s="103"/>
      <c r="G83" s="114"/>
      <c r="H83" s="95"/>
      <c r="I83" s="95"/>
      <c r="J83" s="212"/>
      <c r="K83" s="110"/>
      <c r="M83" s="144"/>
      <c r="N83" s="144"/>
    </row>
    <row r="84" spans="1:14" x14ac:dyDescent="0.25">
      <c r="A84" s="20" t="s">
        <v>15</v>
      </c>
      <c r="B84" s="90" t="s">
        <v>65</v>
      </c>
      <c r="C84" s="91">
        <v>44070</v>
      </c>
      <c r="D84" s="100">
        <v>7088</v>
      </c>
      <c r="E84" s="101">
        <v>45057</v>
      </c>
      <c r="F84" s="101">
        <v>47250</v>
      </c>
      <c r="G84" s="152">
        <v>3</v>
      </c>
      <c r="H84" s="105">
        <v>56382387.45136787</v>
      </c>
      <c r="I84" s="105">
        <v>3297153.9052005368</v>
      </c>
      <c r="J84" s="215">
        <v>5.8478437225533732E-2</v>
      </c>
      <c r="K84" s="105">
        <v>53085233.546167336</v>
      </c>
    </row>
    <row r="85" spans="1:14" ht="14.25" customHeight="1" x14ac:dyDescent="0.25">
      <c r="A85" s="20" t="s">
        <v>11</v>
      </c>
      <c r="B85" s="222" t="s">
        <v>67</v>
      </c>
      <c r="C85" s="129">
        <v>44426</v>
      </c>
      <c r="D85" s="130">
        <v>7147</v>
      </c>
      <c r="E85" s="131">
        <v>45184</v>
      </c>
      <c r="F85" s="131">
        <v>47376</v>
      </c>
      <c r="G85" s="152">
        <v>3</v>
      </c>
      <c r="H85" s="105">
        <v>57395170.752794415</v>
      </c>
      <c r="I85" s="105">
        <v>55490176.997368097</v>
      </c>
      <c r="J85" s="215">
        <v>0.96680916302817044</v>
      </c>
      <c r="K85" s="105">
        <v>1904993.7554263175</v>
      </c>
    </row>
    <row r="86" spans="1:14" ht="15.75" customHeight="1" x14ac:dyDescent="0.25">
      <c r="A86" s="20"/>
      <c r="B86" s="30" t="s">
        <v>47</v>
      </c>
      <c r="C86" s="189"/>
      <c r="D86" s="190"/>
      <c r="E86" s="190"/>
      <c r="F86" s="32"/>
      <c r="G86" s="32"/>
      <c r="H86" s="32">
        <v>113777558.20416228</v>
      </c>
      <c r="I86" s="32">
        <v>58787330.902568631</v>
      </c>
      <c r="J86" s="198">
        <v>0.51668652263639492</v>
      </c>
      <c r="K86" s="32">
        <v>54990227.301593654</v>
      </c>
    </row>
    <row r="87" spans="1:14" ht="16.5" customHeight="1" x14ac:dyDescent="0.25">
      <c r="A87" s="113"/>
      <c r="B87" s="112"/>
      <c r="C87" s="115"/>
      <c r="D87" s="117"/>
      <c r="E87" s="117"/>
      <c r="F87" s="107"/>
      <c r="G87" s="116"/>
      <c r="H87" s="111"/>
      <c r="I87" s="112"/>
      <c r="J87" s="216"/>
      <c r="K87" s="111"/>
    </row>
    <row r="88" spans="1:14" x14ac:dyDescent="0.25">
      <c r="A88" s="132" t="s">
        <v>11</v>
      </c>
      <c r="B88" s="134" t="s">
        <v>77</v>
      </c>
      <c r="C88" s="135">
        <v>44924</v>
      </c>
      <c r="D88" s="136">
        <v>7153</v>
      </c>
      <c r="E88" s="135">
        <v>45184</v>
      </c>
      <c r="F88" s="135">
        <v>47118</v>
      </c>
      <c r="G88" s="153">
        <v>2</v>
      </c>
      <c r="H88" s="137">
        <v>75000000</v>
      </c>
      <c r="I88" s="138">
        <v>0</v>
      </c>
      <c r="J88" s="217">
        <v>0</v>
      </c>
      <c r="K88" s="133">
        <v>75000000</v>
      </c>
    </row>
    <row r="89" spans="1:14" x14ac:dyDescent="0.25">
      <c r="A89" s="139"/>
      <c r="B89" s="30" t="s">
        <v>48</v>
      </c>
      <c r="C89" s="191"/>
      <c r="D89" s="191"/>
      <c r="E89" s="191"/>
      <c r="F89" s="32"/>
      <c r="G89" s="32"/>
      <c r="H89" s="32">
        <v>75000000</v>
      </c>
      <c r="I89" s="32">
        <v>0</v>
      </c>
      <c r="J89" s="198">
        <v>0</v>
      </c>
      <c r="K89" s="32">
        <v>75000000</v>
      </c>
    </row>
    <row r="90" spans="1:14" x14ac:dyDescent="0.25">
      <c r="A90" s="332" t="s">
        <v>11</v>
      </c>
      <c r="B90" s="112"/>
      <c r="C90" s="115"/>
      <c r="D90" s="115"/>
      <c r="E90" s="115"/>
      <c r="F90" s="115"/>
      <c r="G90" s="116"/>
      <c r="H90" s="111"/>
      <c r="I90" s="112"/>
      <c r="J90" s="218"/>
      <c r="K90" s="143"/>
    </row>
    <row r="91" spans="1:14" x14ac:dyDescent="0.25">
      <c r="A91" s="333"/>
      <c r="B91" s="138" t="s">
        <v>50</v>
      </c>
      <c r="C91" s="135">
        <v>44952</v>
      </c>
      <c r="D91" s="136">
        <v>7414</v>
      </c>
      <c r="E91" s="135">
        <v>45649</v>
      </c>
      <c r="F91" s="135">
        <v>47144</v>
      </c>
      <c r="G91" s="153">
        <v>3</v>
      </c>
      <c r="H91" s="137">
        <v>30000000</v>
      </c>
      <c r="I91" s="134">
        <v>21100000</v>
      </c>
      <c r="J91" s="217">
        <v>0.70333333333333337</v>
      </c>
      <c r="K91" s="133">
        <v>8900000</v>
      </c>
    </row>
    <row r="92" spans="1:14" x14ac:dyDescent="0.25">
      <c r="A92" s="334"/>
      <c r="B92" s="30" t="s">
        <v>51</v>
      </c>
      <c r="C92" s="192"/>
      <c r="D92" s="193"/>
      <c r="E92" s="192"/>
      <c r="F92" s="32"/>
      <c r="G92" s="32"/>
      <c r="H92" s="32">
        <v>30000000</v>
      </c>
      <c r="I92" s="32">
        <v>21100000</v>
      </c>
      <c r="J92" s="198">
        <v>0.70333333333333337</v>
      </c>
      <c r="K92" s="32">
        <v>8900000</v>
      </c>
    </row>
    <row r="93" spans="1:14" x14ac:dyDescent="0.25">
      <c r="A93" s="332" t="s">
        <v>59</v>
      </c>
      <c r="B93" s="112"/>
      <c r="C93" s="115"/>
      <c r="D93" s="115"/>
      <c r="E93" s="115"/>
      <c r="F93" s="115"/>
      <c r="G93" s="116"/>
      <c r="H93" s="111"/>
      <c r="I93" s="112"/>
      <c r="J93" s="218"/>
      <c r="K93" s="143"/>
    </row>
    <row r="94" spans="1:14" ht="38.25" x14ac:dyDescent="0.25">
      <c r="A94" s="333"/>
      <c r="B94" s="240" t="s">
        <v>78</v>
      </c>
      <c r="C94" s="135">
        <v>45615</v>
      </c>
      <c r="D94" s="136">
        <v>7479</v>
      </c>
      <c r="E94" s="135">
        <v>45807</v>
      </c>
      <c r="F94" s="135">
        <v>46932</v>
      </c>
      <c r="G94" s="153">
        <v>2</v>
      </c>
      <c r="H94" s="137">
        <v>101606009</v>
      </c>
      <c r="I94" s="137">
        <v>65614833.660000004</v>
      </c>
      <c r="J94" s="217">
        <v>0.64577709828165775</v>
      </c>
      <c r="K94" s="137">
        <v>35991175.339999996</v>
      </c>
    </row>
    <row r="95" spans="1:14" x14ac:dyDescent="0.25">
      <c r="A95" s="334"/>
      <c r="B95" s="30" t="s">
        <v>60</v>
      </c>
      <c r="C95" s="192"/>
      <c r="D95" s="193"/>
      <c r="E95" s="192"/>
      <c r="F95" s="32"/>
      <c r="G95" s="32"/>
      <c r="H95" s="32">
        <v>101606009</v>
      </c>
      <c r="I95" s="32">
        <v>65614833.660000004</v>
      </c>
      <c r="J95" s="198">
        <v>0.64577709828165775</v>
      </c>
      <c r="K95" s="32">
        <v>35991175.339999996</v>
      </c>
    </row>
    <row r="96" spans="1:14" x14ac:dyDescent="0.25">
      <c r="A96" s="62"/>
      <c r="B96" s="156"/>
      <c r="C96" s="157"/>
      <c r="D96" s="158"/>
      <c r="E96" s="157"/>
      <c r="F96" s="157"/>
      <c r="G96" s="159"/>
      <c r="H96" s="163"/>
      <c r="I96" s="164"/>
      <c r="J96" s="219"/>
      <c r="K96" s="163"/>
    </row>
    <row r="97" spans="1:11" ht="30.75" customHeight="1" x14ac:dyDescent="0.25">
      <c r="A97" s="51" t="s">
        <v>55</v>
      </c>
      <c r="B97" s="51"/>
      <c r="C97" s="52"/>
      <c r="D97" s="52"/>
      <c r="E97" s="51"/>
      <c r="F97" s="51"/>
      <c r="G97" s="5"/>
      <c r="H97" s="53">
        <v>600383567.20416236</v>
      </c>
      <c r="I97" s="53">
        <v>206634770.17256862</v>
      </c>
      <c r="J97" s="220">
        <v>0.34417126227290928</v>
      </c>
      <c r="K97" s="53">
        <v>393748797.03159368</v>
      </c>
    </row>
    <row r="98" spans="1:11" x14ac:dyDescent="0.25">
      <c r="A98" s="50"/>
      <c r="B98" s="50"/>
      <c r="C98" s="49"/>
      <c r="D98" s="49"/>
      <c r="E98" s="50"/>
      <c r="F98" s="50"/>
      <c r="G98" s="4"/>
      <c r="H98" s="304"/>
      <c r="I98" s="305"/>
      <c r="J98" s="306"/>
      <c r="K98" s="304"/>
    </row>
    <row r="99" spans="1:11" ht="42" customHeight="1" x14ac:dyDescent="0.25">
      <c r="A99" s="292"/>
      <c r="B99" s="293"/>
      <c r="C99" s="294"/>
      <c r="D99" s="294"/>
      <c r="E99" s="293"/>
      <c r="F99" s="293"/>
      <c r="G99" s="295"/>
      <c r="H99" s="297"/>
      <c r="I99" s="297"/>
      <c r="J99" s="298"/>
      <c r="K99" s="296"/>
    </row>
    <row r="100" spans="1:11" x14ac:dyDescent="0.25">
      <c r="A100" s="136"/>
      <c r="B100" s="299"/>
      <c r="C100" s="299"/>
      <c r="D100" s="299"/>
      <c r="E100" s="299"/>
      <c r="F100" s="299"/>
      <c r="G100" s="300"/>
      <c r="H100" s="301"/>
      <c r="I100" s="301"/>
      <c r="J100" s="302"/>
      <c r="K100" s="303"/>
    </row>
    <row r="101" spans="1:11" s="175" customFormat="1" x14ac:dyDescent="0.25">
      <c r="A101" s="50"/>
      <c r="B101" s="50"/>
      <c r="C101" s="49"/>
      <c r="D101" s="49"/>
      <c r="E101" s="50"/>
      <c r="F101" s="50"/>
      <c r="G101" s="4"/>
      <c r="H101" s="344">
        <v>5622897331.2041626</v>
      </c>
      <c r="I101" s="344">
        <v>2842269338.1525688</v>
      </c>
      <c r="J101" s="362">
        <v>0.50548127962064127</v>
      </c>
      <c r="K101" s="344">
        <v>2780627993.0515938</v>
      </c>
    </row>
    <row r="102" spans="1:11" s="175" customFormat="1" x14ac:dyDescent="0.25">
      <c r="A102" s="51" t="s">
        <v>56</v>
      </c>
      <c r="B102" s="50"/>
      <c r="C102" s="49"/>
      <c r="D102" s="49"/>
      <c r="E102" s="50"/>
      <c r="F102" s="50"/>
      <c r="G102" s="4"/>
      <c r="H102" s="344"/>
      <c r="I102" s="344"/>
      <c r="J102" s="362"/>
      <c r="K102" s="344"/>
    </row>
    <row r="103" spans="1:11" s="175" customFormat="1" x14ac:dyDescent="0.25">
      <c r="A103" s="54"/>
      <c r="B103" s="54"/>
      <c r="C103" s="55"/>
      <c r="D103" s="55"/>
      <c r="E103" s="54"/>
      <c r="F103" s="54"/>
      <c r="G103" s="6"/>
      <c r="H103" s="345"/>
      <c r="I103" s="345"/>
      <c r="J103" s="363"/>
      <c r="K103" s="345"/>
    </row>
    <row r="104" spans="1:11" s="175" customFormat="1" x14ac:dyDescent="0.25">
      <c r="A104" s="60"/>
      <c r="B104" s="60"/>
      <c r="C104" s="60"/>
      <c r="D104" s="60"/>
      <c r="E104" s="60"/>
      <c r="F104" s="60"/>
      <c r="G104" s="7"/>
      <c r="H104" s="63"/>
      <c r="I104" s="63"/>
      <c r="J104" s="63"/>
      <c r="K104" s="63"/>
    </row>
    <row r="105" spans="1:11" s="175" customFormat="1" x14ac:dyDescent="0.25">
      <c r="A105" s="66" t="s">
        <v>127</v>
      </c>
      <c r="B105" s="64"/>
      <c r="C105" s="60"/>
      <c r="D105" s="60"/>
      <c r="E105" s="60"/>
      <c r="F105" s="60"/>
      <c r="G105" s="7"/>
      <c r="H105" s="9"/>
      <c r="I105" s="9"/>
      <c r="J105" s="9"/>
      <c r="K105" s="9"/>
    </row>
    <row r="106" spans="1:11" s="175" customFormat="1" x14ac:dyDescent="0.25">
      <c r="A106" s="9"/>
      <c r="B106" s="65"/>
      <c r="C106" s="9"/>
      <c r="D106" s="9"/>
      <c r="E106" s="9"/>
      <c r="F106" s="9"/>
      <c r="G106"/>
      <c r="H106" s="9"/>
      <c r="I106" s="308"/>
      <c r="J106" s="9"/>
      <c r="K106" s="9"/>
    </row>
    <row r="107" spans="1:11" s="186" customFormat="1" x14ac:dyDescent="0.25">
      <c r="A107"/>
      <c r="B107"/>
      <c r="C107"/>
      <c r="D107"/>
      <c r="E107"/>
      <c r="F107"/>
      <c r="G107"/>
      <c r="H107"/>
      <c r="I107" s="308"/>
      <c r="J107"/>
      <c r="K107"/>
    </row>
    <row r="108" spans="1:11" s="186" customFormat="1" ht="28.5" customHeight="1" x14ac:dyDescent="0.25">
      <c r="A108"/>
      <c r="B108"/>
      <c r="C108"/>
      <c r="D108"/>
      <c r="E108"/>
      <c r="F108"/>
      <c r="G108"/>
      <c r="H108"/>
      <c r="I108" s="308"/>
      <c r="J108"/>
      <c r="K108"/>
    </row>
    <row r="109" spans="1:11" s="186" customFormat="1" ht="33" customHeight="1" x14ac:dyDescent="0.25">
      <c r="A109"/>
      <c r="B109"/>
      <c r="C109"/>
      <c r="D109"/>
      <c r="E109"/>
      <c r="F109"/>
      <c r="G109"/>
      <c r="H109"/>
      <c r="I109" s="308"/>
      <c r="J109"/>
      <c r="K109"/>
    </row>
    <row r="110" spans="1:11" s="184" customFormat="1" x14ac:dyDescent="0.25">
      <c r="A110"/>
      <c r="B110"/>
      <c r="C110"/>
      <c r="D110"/>
      <c r="E110"/>
      <c r="F110"/>
      <c r="G110"/>
      <c r="H110"/>
      <c r="I110"/>
      <c r="J110"/>
      <c r="K110"/>
    </row>
  </sheetData>
  <mergeCells count="27">
    <mergeCell ref="H101:H103"/>
    <mergeCell ref="I101:I103"/>
    <mergeCell ref="J101:J103"/>
    <mergeCell ref="K101:K103"/>
    <mergeCell ref="A93:A95"/>
    <mergeCell ref="G74:G75"/>
    <mergeCell ref="H74:H75"/>
    <mergeCell ref="I74:J74"/>
    <mergeCell ref="K74:K75"/>
    <mergeCell ref="A90:A92"/>
    <mergeCell ref="A74:A75"/>
    <mergeCell ref="B74:B75"/>
    <mergeCell ref="C74:C75"/>
    <mergeCell ref="D74:E74"/>
    <mergeCell ref="F74:F75"/>
    <mergeCell ref="A1:M1"/>
    <mergeCell ref="A2:M2"/>
    <mergeCell ref="A3:M3"/>
    <mergeCell ref="A5:A6"/>
    <mergeCell ref="B5:B6"/>
    <mergeCell ref="C5:C6"/>
    <mergeCell ref="D5:E5"/>
    <mergeCell ref="F5:F6"/>
    <mergeCell ref="G5:G6"/>
    <mergeCell ref="H5:H6"/>
    <mergeCell ref="I5:J5"/>
    <mergeCell ref="K5:K6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10"/>
  <sheetViews>
    <sheetView showGridLines="0" tabSelected="1" topLeftCell="A13" zoomScale="70" zoomScaleNormal="70" zoomScaleSheetLayoutView="50" workbookViewId="0">
      <selection activeCell="A15" sqref="A15:XFD15"/>
    </sheetView>
  </sheetViews>
  <sheetFormatPr baseColWidth="10" defaultRowHeight="15" x14ac:dyDescent="0.25"/>
  <cols>
    <col min="1" max="1" width="10.7109375" customWidth="1"/>
    <col min="2" max="2" width="70.85546875" customWidth="1"/>
    <col min="3" max="3" width="16.5703125" customWidth="1"/>
    <col min="4" max="5" width="11.42578125" customWidth="1"/>
    <col min="6" max="6" width="14.7109375" customWidth="1"/>
    <col min="7" max="7" width="15.5703125" customWidth="1"/>
    <col min="8" max="9" width="21.42578125" customWidth="1"/>
    <col min="11" max="11" width="19.42578125" customWidth="1"/>
  </cols>
  <sheetData>
    <row r="1" spans="1:13" ht="18.75" x14ac:dyDescent="0.3">
      <c r="A1" s="348" t="s">
        <v>130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</row>
    <row r="2" spans="1:13" ht="18.75" x14ac:dyDescent="0.3">
      <c r="A2" s="317" t="s">
        <v>0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3" spans="1:13" x14ac:dyDescent="0.25">
      <c r="A3" s="330" t="s">
        <v>35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</row>
    <row r="4" spans="1:13" x14ac:dyDescent="0.25">
      <c r="M4" s="144"/>
    </row>
    <row r="5" spans="1:13" ht="22.5" customHeight="1" x14ac:dyDescent="0.25">
      <c r="A5" s="318" t="s">
        <v>1</v>
      </c>
      <c r="B5" s="318" t="s">
        <v>2</v>
      </c>
      <c r="C5" s="349" t="s">
        <v>3</v>
      </c>
      <c r="D5" s="351" t="s">
        <v>4</v>
      </c>
      <c r="E5" s="352"/>
      <c r="F5" s="349" t="s">
        <v>5</v>
      </c>
      <c r="G5" s="353" t="s">
        <v>32</v>
      </c>
      <c r="H5" s="326" t="s">
        <v>33</v>
      </c>
      <c r="I5" s="328" t="s">
        <v>36</v>
      </c>
      <c r="J5" s="329"/>
      <c r="K5" s="355" t="s">
        <v>6</v>
      </c>
      <c r="M5" s="144"/>
    </row>
    <row r="6" spans="1:13" ht="26.25" customHeight="1" x14ac:dyDescent="0.25">
      <c r="A6" s="319" t="s">
        <v>1</v>
      </c>
      <c r="B6" s="319"/>
      <c r="C6" s="350"/>
      <c r="D6" s="11" t="s">
        <v>8</v>
      </c>
      <c r="E6" s="12" t="s">
        <v>9</v>
      </c>
      <c r="F6" s="350"/>
      <c r="G6" s="354"/>
      <c r="H6" s="327"/>
      <c r="I6" s="12" t="s">
        <v>7</v>
      </c>
      <c r="J6" s="12" t="s">
        <v>10</v>
      </c>
      <c r="K6" s="356"/>
      <c r="M6" s="144"/>
    </row>
    <row r="7" spans="1:13" x14ac:dyDescent="0.25">
      <c r="A7" s="226"/>
      <c r="B7" s="227"/>
      <c r="C7" s="228"/>
      <c r="D7" s="229"/>
      <c r="E7" s="230"/>
      <c r="F7" s="228"/>
      <c r="G7" s="231"/>
      <c r="H7" s="232"/>
      <c r="I7" s="233"/>
      <c r="J7" s="233"/>
      <c r="K7" s="234"/>
      <c r="M7" s="144"/>
    </row>
    <row r="8" spans="1:13" s="235" customFormat="1" x14ac:dyDescent="0.25">
      <c r="A8" s="196" t="s">
        <v>81</v>
      </c>
      <c r="B8" s="14" t="s">
        <v>82</v>
      </c>
      <c r="C8" s="19">
        <v>45684</v>
      </c>
      <c r="D8" s="196">
        <v>7502</v>
      </c>
      <c r="E8" s="75">
        <v>45852</v>
      </c>
      <c r="F8" s="21">
        <v>48044</v>
      </c>
      <c r="G8" s="80">
        <v>5</v>
      </c>
      <c r="H8" s="59">
        <v>30000000</v>
      </c>
      <c r="I8" s="59">
        <v>561384</v>
      </c>
      <c r="J8" s="199">
        <v>1.8712800000000002E-2</v>
      </c>
      <c r="K8" s="59">
        <v>29438616</v>
      </c>
    </row>
    <row r="9" spans="1:13" x14ac:dyDescent="0.25">
      <c r="A9" s="196" t="s">
        <v>11</v>
      </c>
      <c r="B9" s="14" t="s">
        <v>87</v>
      </c>
      <c r="C9" s="19">
        <v>43560</v>
      </c>
      <c r="D9" s="196">
        <v>6492</v>
      </c>
      <c r="E9" s="75">
        <v>43832</v>
      </c>
      <c r="F9" s="21">
        <v>47245</v>
      </c>
      <c r="G9" s="80">
        <v>3</v>
      </c>
      <c r="H9" s="59">
        <v>125000000</v>
      </c>
      <c r="I9" s="59">
        <v>72017442.799999997</v>
      </c>
      <c r="J9" s="199">
        <v>0.57613954239999998</v>
      </c>
      <c r="K9" s="59">
        <v>52982557.200000003</v>
      </c>
      <c r="M9" s="170"/>
    </row>
    <row r="10" spans="1:13" x14ac:dyDescent="0.25">
      <c r="A10" s="15" t="s">
        <v>12</v>
      </c>
      <c r="B10" s="16" t="s">
        <v>89</v>
      </c>
      <c r="C10" s="19">
        <v>43224</v>
      </c>
      <c r="D10" s="18">
        <v>6300</v>
      </c>
      <c r="E10" s="75">
        <v>43606</v>
      </c>
      <c r="F10" s="21">
        <v>46532</v>
      </c>
      <c r="G10" s="80" t="s">
        <v>114</v>
      </c>
      <c r="H10" s="59">
        <v>15000000</v>
      </c>
      <c r="I10" s="59">
        <v>14335263.199999999</v>
      </c>
      <c r="J10" s="199">
        <v>0.95568421333333331</v>
      </c>
      <c r="K10" s="59">
        <v>664736.80000000075</v>
      </c>
      <c r="M10" s="170"/>
    </row>
    <row r="11" spans="1:13" x14ac:dyDescent="0.25">
      <c r="A11" s="15" t="s">
        <v>52</v>
      </c>
      <c r="B11" s="16" t="s">
        <v>90</v>
      </c>
      <c r="C11" s="21">
        <v>43560</v>
      </c>
      <c r="D11" s="18">
        <v>6693</v>
      </c>
      <c r="E11" s="75">
        <v>44210</v>
      </c>
      <c r="F11" s="21">
        <v>46771</v>
      </c>
      <c r="G11" s="80">
        <v>2</v>
      </c>
      <c r="H11" s="59">
        <v>25000000</v>
      </c>
      <c r="I11" s="59">
        <v>15253333.59</v>
      </c>
      <c r="J11" s="199">
        <v>0.61013334360000004</v>
      </c>
      <c r="K11" s="59">
        <v>9746666.4100000001</v>
      </c>
      <c r="M11" s="170"/>
    </row>
    <row r="12" spans="1:13" x14ac:dyDescent="0.25">
      <c r="A12" s="15" t="s">
        <v>15</v>
      </c>
      <c r="B12" s="120" t="s">
        <v>91</v>
      </c>
      <c r="C12" s="21">
        <v>43224</v>
      </c>
      <c r="D12" s="18">
        <v>6151</v>
      </c>
      <c r="E12" s="75">
        <v>43361</v>
      </c>
      <c r="F12" s="21">
        <v>46650</v>
      </c>
      <c r="G12" s="80">
        <v>1</v>
      </c>
      <c r="H12" s="59">
        <v>160000000</v>
      </c>
      <c r="I12" s="59">
        <v>156551580.07000002</v>
      </c>
      <c r="J12" s="199">
        <v>0.97844737543750016</v>
      </c>
      <c r="K12" s="59">
        <v>3448419.9299999774</v>
      </c>
      <c r="M12" s="170"/>
    </row>
    <row r="13" spans="1:13" x14ac:dyDescent="0.25">
      <c r="A13" s="15" t="s">
        <v>15</v>
      </c>
      <c r="B13" s="117" t="s">
        <v>92</v>
      </c>
      <c r="C13" s="21">
        <v>42924</v>
      </c>
      <c r="D13" s="18">
        <v>6236</v>
      </c>
      <c r="E13" s="75">
        <v>43427</v>
      </c>
      <c r="F13" s="21">
        <v>46721</v>
      </c>
      <c r="G13" s="80">
        <v>1</v>
      </c>
      <c r="H13" s="22">
        <v>90000000</v>
      </c>
      <c r="I13" s="22">
        <v>77349363.039999992</v>
      </c>
      <c r="J13" s="199">
        <v>0.85943736711111107</v>
      </c>
      <c r="K13" s="22">
        <v>12650636.960000008</v>
      </c>
      <c r="M13" s="170"/>
    </row>
    <row r="14" spans="1:13" x14ac:dyDescent="0.25">
      <c r="A14" s="15" t="s">
        <v>15</v>
      </c>
      <c r="B14" s="117" t="s">
        <v>37</v>
      </c>
      <c r="C14" s="21">
        <v>43560</v>
      </c>
      <c r="D14" s="18">
        <v>6424</v>
      </c>
      <c r="E14" s="75">
        <v>43786</v>
      </c>
      <c r="F14" s="21">
        <v>46704</v>
      </c>
      <c r="G14" s="80">
        <v>1</v>
      </c>
      <c r="H14" s="22">
        <v>100000000</v>
      </c>
      <c r="I14" s="22">
        <v>30793472.09</v>
      </c>
      <c r="J14" s="199">
        <v>0.30793472090000001</v>
      </c>
      <c r="K14" s="22">
        <v>69206527.909999996</v>
      </c>
      <c r="M14" s="170"/>
    </row>
    <row r="15" spans="1:13" x14ac:dyDescent="0.25">
      <c r="A15" s="15" t="s">
        <v>39</v>
      </c>
      <c r="B15" s="121" t="s">
        <v>88</v>
      </c>
      <c r="C15" s="21">
        <v>43413</v>
      </c>
      <c r="D15" s="18">
        <v>6521</v>
      </c>
      <c r="E15" s="75">
        <v>43916</v>
      </c>
      <c r="F15" s="21">
        <v>46839</v>
      </c>
      <c r="G15" s="80">
        <v>2</v>
      </c>
      <c r="H15" s="22">
        <v>15000000</v>
      </c>
      <c r="I15" s="22">
        <v>10600759.83</v>
      </c>
      <c r="J15" s="199">
        <v>0.70671732200000004</v>
      </c>
      <c r="K15" s="22">
        <v>4399240.17</v>
      </c>
      <c r="M15" s="170"/>
    </row>
    <row r="16" spans="1:13" x14ac:dyDescent="0.25">
      <c r="A16" s="15" t="s">
        <v>17</v>
      </c>
      <c r="B16" s="117" t="s">
        <v>64</v>
      </c>
      <c r="C16" s="21">
        <v>42934</v>
      </c>
      <c r="D16" s="18">
        <v>6144</v>
      </c>
      <c r="E16" s="75">
        <v>43335</v>
      </c>
      <c r="F16" s="21">
        <v>46628</v>
      </c>
      <c r="G16" s="80">
        <v>1</v>
      </c>
      <c r="H16" s="22">
        <v>40000000</v>
      </c>
      <c r="I16" s="22">
        <v>38500000</v>
      </c>
      <c r="J16" s="199">
        <v>0.96250000000000002</v>
      </c>
      <c r="K16" s="22">
        <v>1500000</v>
      </c>
      <c r="M16" s="170"/>
    </row>
    <row r="17" spans="1:13" x14ac:dyDescent="0.25">
      <c r="A17" s="15" t="s">
        <v>18</v>
      </c>
      <c r="B17" s="16" t="s">
        <v>93</v>
      </c>
      <c r="C17" s="19">
        <v>43440</v>
      </c>
      <c r="D17" s="27">
        <v>6298</v>
      </c>
      <c r="E17" s="76">
        <v>43591</v>
      </c>
      <c r="F17" s="41">
        <v>46881</v>
      </c>
      <c r="G17" s="80">
        <v>2</v>
      </c>
      <c r="H17" s="59">
        <v>130000000</v>
      </c>
      <c r="I17" s="59">
        <v>51903744.440000005</v>
      </c>
      <c r="J17" s="199">
        <v>0.39925957261538464</v>
      </c>
      <c r="K17" s="59">
        <v>78096255.560000002</v>
      </c>
      <c r="M17" s="170"/>
    </row>
    <row r="18" spans="1:13" x14ac:dyDescent="0.25">
      <c r="A18" s="15" t="s">
        <v>40</v>
      </c>
      <c r="B18" s="16" t="s">
        <v>95</v>
      </c>
      <c r="C18" s="19">
        <v>44427</v>
      </c>
      <c r="D18" s="27">
        <v>6880</v>
      </c>
      <c r="E18" s="76">
        <v>44550</v>
      </c>
      <c r="F18" s="41">
        <v>46377</v>
      </c>
      <c r="G18" s="77" t="s">
        <v>86</v>
      </c>
      <c r="H18" s="59">
        <v>43000000</v>
      </c>
      <c r="I18" s="59">
        <v>38909056.350000001</v>
      </c>
      <c r="J18" s="199">
        <v>0.90486177558139536</v>
      </c>
      <c r="K18" s="59">
        <v>4090943.6499999985</v>
      </c>
      <c r="M18" s="170"/>
    </row>
    <row r="19" spans="1:13" x14ac:dyDescent="0.25">
      <c r="A19" s="15" t="s">
        <v>15</v>
      </c>
      <c r="B19" s="16" t="s">
        <v>96</v>
      </c>
      <c r="C19" s="19">
        <v>43962</v>
      </c>
      <c r="D19" s="27">
        <v>6683</v>
      </c>
      <c r="E19" s="76">
        <v>44188</v>
      </c>
      <c r="F19" s="41">
        <v>46745</v>
      </c>
      <c r="G19" s="291">
        <v>1</v>
      </c>
      <c r="H19" s="59">
        <v>235000000</v>
      </c>
      <c r="I19" s="59">
        <v>210049828.25000003</v>
      </c>
      <c r="J19" s="199">
        <v>0.89382905638297883</v>
      </c>
      <c r="K19" s="59">
        <v>24950171.74999997</v>
      </c>
      <c r="M19" s="170"/>
    </row>
    <row r="20" spans="1:13" x14ac:dyDescent="0.25">
      <c r="A20" s="15" t="s">
        <v>15</v>
      </c>
      <c r="B20" s="16" t="s">
        <v>97</v>
      </c>
      <c r="C20" s="19">
        <v>44636</v>
      </c>
      <c r="D20" s="27">
        <v>6972</v>
      </c>
      <c r="E20" s="76">
        <v>44813</v>
      </c>
      <c r="F20" s="41">
        <v>47374</v>
      </c>
      <c r="G20" s="80">
        <v>3</v>
      </c>
      <c r="H20" s="59">
        <v>215000000</v>
      </c>
      <c r="I20" s="59">
        <v>137961269.13</v>
      </c>
      <c r="J20" s="199">
        <v>0.64168032153488375</v>
      </c>
      <c r="K20" s="59">
        <v>77038730.870000005</v>
      </c>
      <c r="M20" s="170"/>
    </row>
    <row r="21" spans="1:13" x14ac:dyDescent="0.25">
      <c r="A21" s="15" t="s">
        <v>14</v>
      </c>
      <c r="B21" s="16" t="s">
        <v>98</v>
      </c>
      <c r="C21" s="19">
        <v>43517</v>
      </c>
      <c r="D21" s="27">
        <v>6976</v>
      </c>
      <c r="E21" s="82">
        <v>44813</v>
      </c>
      <c r="F21" s="41">
        <v>46643</v>
      </c>
      <c r="G21" s="80">
        <v>1</v>
      </c>
      <c r="H21" s="59">
        <v>20000000</v>
      </c>
      <c r="I21" s="59">
        <v>2000000</v>
      </c>
      <c r="J21" s="199">
        <v>0.1</v>
      </c>
      <c r="K21" s="59">
        <v>18000000</v>
      </c>
      <c r="M21" s="170"/>
    </row>
    <row r="22" spans="1:13" x14ac:dyDescent="0.25">
      <c r="A22" s="15" t="s">
        <v>44</v>
      </c>
      <c r="B22" s="81" t="s">
        <v>41</v>
      </c>
      <c r="C22" s="19">
        <v>44005</v>
      </c>
      <c r="D22" s="27">
        <v>6904</v>
      </c>
      <c r="E22" s="82">
        <v>44680</v>
      </c>
      <c r="F22" s="41">
        <v>46876</v>
      </c>
      <c r="G22" s="80">
        <v>2</v>
      </c>
      <c r="H22" s="59">
        <v>20000000</v>
      </c>
      <c r="I22" s="83">
        <v>5826849.0899999999</v>
      </c>
      <c r="J22" s="199">
        <v>0.29134245450000001</v>
      </c>
      <c r="K22" s="83">
        <v>14173150.91</v>
      </c>
      <c r="M22" s="170"/>
    </row>
    <row r="23" spans="1:13" x14ac:dyDescent="0.25">
      <c r="A23" s="15" t="s">
        <v>52</v>
      </c>
      <c r="B23" s="81" t="s">
        <v>45</v>
      </c>
      <c r="C23" s="19">
        <v>43998</v>
      </c>
      <c r="D23" s="27">
        <v>7025</v>
      </c>
      <c r="E23" s="82">
        <v>44867</v>
      </c>
      <c r="F23" s="41">
        <v>47080</v>
      </c>
      <c r="G23" s="80">
        <v>2</v>
      </c>
      <c r="H23" s="26">
        <v>30000000</v>
      </c>
      <c r="I23" s="26">
        <v>13975310.129999999</v>
      </c>
      <c r="J23" s="199">
        <v>0.46584367099999996</v>
      </c>
      <c r="K23" s="26">
        <v>16024689.870000001</v>
      </c>
      <c r="M23" s="170"/>
    </row>
    <row r="24" spans="1:13" x14ac:dyDescent="0.25">
      <c r="A24" s="15" t="s">
        <v>15</v>
      </c>
      <c r="B24" s="81" t="s">
        <v>65</v>
      </c>
      <c r="C24" s="19">
        <v>44069</v>
      </c>
      <c r="D24" s="27">
        <v>7088</v>
      </c>
      <c r="E24" s="82">
        <v>45057</v>
      </c>
      <c r="F24" s="41">
        <v>47251</v>
      </c>
      <c r="G24" s="80">
        <v>3</v>
      </c>
      <c r="H24" s="26">
        <v>115000000</v>
      </c>
      <c r="I24" s="26">
        <v>5075752</v>
      </c>
      <c r="J24" s="199">
        <v>4.4136973913043477E-2</v>
      </c>
      <c r="K24" s="26">
        <v>109924248</v>
      </c>
      <c r="M24" s="170"/>
    </row>
    <row r="25" spans="1:13" x14ac:dyDescent="0.25">
      <c r="A25" s="15" t="s">
        <v>16</v>
      </c>
      <c r="B25" s="81" t="s">
        <v>99</v>
      </c>
      <c r="C25" s="84">
        <v>43906</v>
      </c>
      <c r="D25" s="85">
        <v>7077</v>
      </c>
      <c r="E25" s="76">
        <v>45040</v>
      </c>
      <c r="F25" s="41">
        <v>47232</v>
      </c>
      <c r="G25" s="80">
        <v>3</v>
      </c>
      <c r="H25" s="26">
        <v>45000000</v>
      </c>
      <c r="I25" s="26">
        <v>7465753.7699999996</v>
      </c>
      <c r="J25" s="199">
        <v>0.16590563933333333</v>
      </c>
      <c r="K25" s="26">
        <v>37534246.230000004</v>
      </c>
      <c r="M25" s="170"/>
    </row>
    <row r="26" spans="1:13" x14ac:dyDescent="0.25">
      <c r="A26" s="15" t="s">
        <v>15</v>
      </c>
      <c r="B26" s="74" t="s">
        <v>66</v>
      </c>
      <c r="C26" s="19">
        <v>44685</v>
      </c>
      <c r="D26" s="27">
        <v>7074</v>
      </c>
      <c r="E26" s="82">
        <v>45040</v>
      </c>
      <c r="F26" s="41">
        <v>47233</v>
      </c>
      <c r="G26" s="80">
        <v>3</v>
      </c>
      <c r="H26" s="26">
        <v>105000000</v>
      </c>
      <c r="I26" s="26">
        <v>3093681</v>
      </c>
      <c r="J26" s="199">
        <v>2.946362857142857E-2</v>
      </c>
      <c r="K26" s="26">
        <v>101906319</v>
      </c>
      <c r="M26" s="170"/>
    </row>
    <row r="27" spans="1:13" x14ac:dyDescent="0.25">
      <c r="A27" s="15" t="s">
        <v>14</v>
      </c>
      <c r="B27" s="81" t="s">
        <v>100</v>
      </c>
      <c r="C27" s="19">
        <v>43921</v>
      </c>
      <c r="D27" s="27">
        <v>7112</v>
      </c>
      <c r="E27" s="82">
        <v>45103</v>
      </c>
      <c r="F27" s="41">
        <v>46931</v>
      </c>
      <c r="G27" s="80">
        <v>2</v>
      </c>
      <c r="H27" s="26">
        <v>30000000</v>
      </c>
      <c r="I27" s="26">
        <v>29648360.939999998</v>
      </c>
      <c r="J27" s="199">
        <v>0.9882786979999999</v>
      </c>
      <c r="K27" s="26">
        <v>351639.06000000238</v>
      </c>
    </row>
    <row r="28" spans="1:13" ht="18" customHeight="1" x14ac:dyDescent="0.25">
      <c r="A28" s="15" t="s">
        <v>11</v>
      </c>
      <c r="B28" s="81" t="s">
        <v>67</v>
      </c>
      <c r="C28" s="19">
        <v>44426</v>
      </c>
      <c r="D28" s="27">
        <v>7147</v>
      </c>
      <c r="E28" s="82">
        <v>45184</v>
      </c>
      <c r="F28" s="41">
        <v>47376</v>
      </c>
      <c r="G28" s="80">
        <v>3</v>
      </c>
      <c r="H28" s="26">
        <v>70000000</v>
      </c>
      <c r="I28" s="26">
        <v>63674985.799999997</v>
      </c>
      <c r="J28" s="199">
        <v>0.90964265428571423</v>
      </c>
      <c r="K28" s="26">
        <v>6325014.200000003</v>
      </c>
    </row>
    <row r="29" spans="1:13" s="175" customFormat="1" ht="18" customHeight="1" x14ac:dyDescent="0.25">
      <c r="A29" s="15" t="s">
        <v>13</v>
      </c>
      <c r="B29" s="81" t="s">
        <v>29</v>
      </c>
      <c r="C29" s="223">
        <v>42934</v>
      </c>
      <c r="D29" s="224">
        <v>6218</v>
      </c>
      <c r="E29" s="75">
        <v>43423</v>
      </c>
      <c r="F29" s="41">
        <v>46196</v>
      </c>
      <c r="G29" s="80">
        <v>0</v>
      </c>
      <c r="H29" s="26">
        <v>10000000</v>
      </c>
      <c r="I29" s="26">
        <v>10000000</v>
      </c>
      <c r="J29" s="225">
        <v>1</v>
      </c>
      <c r="K29" s="26">
        <v>0</v>
      </c>
    </row>
    <row r="30" spans="1:13" ht="18" customHeight="1" x14ac:dyDescent="0.25">
      <c r="A30" s="142" t="s">
        <v>79</v>
      </c>
      <c r="B30" s="74" t="s">
        <v>49</v>
      </c>
      <c r="C30" s="84">
        <v>45397</v>
      </c>
      <c r="D30" s="85">
        <v>7403</v>
      </c>
      <c r="E30" s="76">
        <v>45645</v>
      </c>
      <c r="F30" s="41">
        <v>47588</v>
      </c>
      <c r="G30" s="80">
        <v>4</v>
      </c>
      <c r="H30" s="26">
        <v>60000000</v>
      </c>
      <c r="I30" s="26">
        <v>7300000</v>
      </c>
      <c r="J30" s="199">
        <v>0.12166666666666667</v>
      </c>
      <c r="K30" s="26">
        <v>52700000</v>
      </c>
    </row>
    <row r="31" spans="1:13" ht="13.5" customHeight="1" x14ac:dyDescent="0.25">
      <c r="A31" s="15" t="s">
        <v>11</v>
      </c>
      <c r="B31" s="106" t="s">
        <v>50</v>
      </c>
      <c r="C31" s="19">
        <v>44952</v>
      </c>
      <c r="D31" s="27">
        <v>7414</v>
      </c>
      <c r="E31" s="82">
        <v>45649</v>
      </c>
      <c r="F31" s="41">
        <v>47144</v>
      </c>
      <c r="G31" s="80">
        <v>3</v>
      </c>
      <c r="H31" s="26">
        <v>260000000</v>
      </c>
      <c r="I31" s="26">
        <v>35000000</v>
      </c>
      <c r="J31" s="199">
        <v>0.13461538461538461</v>
      </c>
      <c r="K31" s="26">
        <v>225000000</v>
      </c>
    </row>
    <row r="32" spans="1:13" x14ac:dyDescent="0.25">
      <c r="A32" s="29"/>
      <c r="B32" s="30" t="s">
        <v>19</v>
      </c>
      <c r="C32" s="86"/>
      <c r="D32" s="31"/>
      <c r="E32" s="31"/>
      <c r="F32" s="31"/>
      <c r="G32" s="87"/>
      <c r="H32" s="119">
        <v>1988000000</v>
      </c>
      <c r="I32" s="119">
        <v>1037847189.52</v>
      </c>
      <c r="J32" s="285">
        <v>0.52205593034205233</v>
      </c>
      <c r="K32" s="119">
        <v>950152810.48000002</v>
      </c>
    </row>
    <row r="33" spans="1:14" x14ac:dyDescent="0.25">
      <c r="A33" s="20"/>
      <c r="B33" s="145"/>
      <c r="C33" s="36"/>
      <c r="D33" s="34"/>
      <c r="E33" s="34"/>
      <c r="F33" s="34"/>
      <c r="G33" s="2"/>
      <c r="H33" s="35"/>
      <c r="I33" s="34"/>
      <c r="J33" s="200"/>
      <c r="K33" s="36"/>
    </row>
    <row r="34" spans="1:14" x14ac:dyDescent="0.25">
      <c r="A34" s="122" t="s">
        <v>12</v>
      </c>
      <c r="B34" s="123" t="s">
        <v>68</v>
      </c>
      <c r="C34" s="124">
        <v>43935</v>
      </c>
      <c r="D34" s="27">
        <v>6524</v>
      </c>
      <c r="E34" s="124">
        <v>43916</v>
      </c>
      <c r="F34" s="154">
        <v>46752</v>
      </c>
      <c r="G34" s="125">
        <v>1</v>
      </c>
      <c r="H34" s="26">
        <v>90000000</v>
      </c>
      <c r="I34" s="236">
        <v>75401699.640000015</v>
      </c>
      <c r="J34" s="201">
        <v>0.83779666266666686</v>
      </c>
      <c r="K34" s="126">
        <v>14598300.359999985</v>
      </c>
    </row>
    <row r="35" spans="1:14" x14ac:dyDescent="0.25">
      <c r="A35" s="37" t="s">
        <v>16</v>
      </c>
      <c r="B35" s="38" t="s">
        <v>69</v>
      </c>
      <c r="C35" s="39">
        <v>43619</v>
      </c>
      <c r="D35" s="85">
        <v>6523</v>
      </c>
      <c r="E35" s="39">
        <v>43916</v>
      </c>
      <c r="F35" s="71">
        <v>46752</v>
      </c>
      <c r="G35" s="125">
        <v>1</v>
      </c>
      <c r="H35" s="26">
        <v>115000000</v>
      </c>
      <c r="I35" s="236">
        <v>88587202.440000013</v>
      </c>
      <c r="J35" s="199">
        <v>0.77032349947826095</v>
      </c>
      <c r="K35" s="40">
        <v>26412797.559999987</v>
      </c>
      <c r="M35" s="144"/>
    </row>
    <row r="36" spans="1:14" x14ac:dyDescent="0.25">
      <c r="A36" s="37" t="s">
        <v>15</v>
      </c>
      <c r="B36" s="38" t="s">
        <v>70</v>
      </c>
      <c r="C36" s="39">
        <v>42626</v>
      </c>
      <c r="D36" s="27">
        <v>6025</v>
      </c>
      <c r="E36" s="39">
        <v>43105</v>
      </c>
      <c r="F36" s="39">
        <v>46553</v>
      </c>
      <c r="G36" s="125">
        <v>1</v>
      </c>
      <c r="H36" s="26">
        <v>100000000</v>
      </c>
      <c r="I36" s="236">
        <v>91330109.299999997</v>
      </c>
      <c r="J36" s="199">
        <v>0.91330109299999995</v>
      </c>
      <c r="K36" s="40">
        <v>8669890.700000003</v>
      </c>
    </row>
    <row r="37" spans="1:14" x14ac:dyDescent="0.25">
      <c r="A37" s="37" t="s">
        <v>15</v>
      </c>
      <c r="B37" s="38" t="s">
        <v>71</v>
      </c>
      <c r="C37" s="39">
        <v>44985</v>
      </c>
      <c r="D37" s="85">
        <v>7201</v>
      </c>
      <c r="E37" s="39">
        <v>45254</v>
      </c>
      <c r="F37" s="39">
        <v>47116</v>
      </c>
      <c r="G37" s="125">
        <v>2</v>
      </c>
      <c r="H37" s="26">
        <v>105000000</v>
      </c>
      <c r="I37" s="236">
        <v>12117921.25</v>
      </c>
      <c r="J37" s="199">
        <v>0.11540877380952382</v>
      </c>
      <c r="K37" s="40">
        <v>92882078.75</v>
      </c>
    </row>
    <row r="38" spans="1:14" ht="18.75" customHeight="1" x14ac:dyDescent="0.25">
      <c r="A38" s="37" t="s">
        <v>62</v>
      </c>
      <c r="B38" s="38" t="s">
        <v>72</v>
      </c>
      <c r="C38" s="39">
        <v>45511</v>
      </c>
      <c r="D38" s="27">
        <v>7433</v>
      </c>
      <c r="E38" s="39">
        <v>45664</v>
      </c>
      <c r="F38" s="39">
        <v>47118</v>
      </c>
      <c r="G38" s="125">
        <v>2</v>
      </c>
      <c r="H38" s="26">
        <v>125300000</v>
      </c>
      <c r="I38" s="237">
        <v>8038942.1299999999</v>
      </c>
      <c r="J38" s="199">
        <v>6.415755889864326E-2</v>
      </c>
      <c r="K38" s="40">
        <v>117261057.87</v>
      </c>
    </row>
    <row r="39" spans="1:14" x14ac:dyDescent="0.25">
      <c r="A39" s="29"/>
      <c r="B39" s="30" t="s">
        <v>20</v>
      </c>
      <c r="C39" s="86"/>
      <c r="D39" s="31"/>
      <c r="E39" s="31"/>
      <c r="F39" s="31"/>
      <c r="G39" s="87"/>
      <c r="H39" s="32">
        <v>535300000</v>
      </c>
      <c r="I39" s="32">
        <v>275475874.76000005</v>
      </c>
      <c r="J39" s="198">
        <v>0.51461960538016072</v>
      </c>
      <c r="K39" s="32">
        <v>259824125.23999998</v>
      </c>
    </row>
    <row r="40" spans="1:14" ht="17.25" customHeight="1" x14ac:dyDescent="0.25">
      <c r="A40" s="20"/>
      <c r="B40" s="34"/>
      <c r="C40" s="34"/>
      <c r="D40" s="34"/>
      <c r="E40" s="34"/>
      <c r="F40" s="34"/>
      <c r="G40" s="2"/>
      <c r="H40" s="34"/>
      <c r="I40" s="34"/>
      <c r="J40" s="200"/>
      <c r="K40" s="36"/>
    </row>
    <row r="41" spans="1:14" x14ac:dyDescent="0.25">
      <c r="A41" s="142" t="s">
        <v>15</v>
      </c>
      <c r="B41" s="147" t="s">
        <v>102</v>
      </c>
      <c r="C41" s="41">
        <v>45802</v>
      </c>
      <c r="D41" s="24">
        <v>7586</v>
      </c>
      <c r="E41" s="41">
        <v>45973</v>
      </c>
      <c r="F41" s="91">
        <v>48165</v>
      </c>
      <c r="G41" s="77">
        <v>5</v>
      </c>
      <c r="H41" s="26">
        <v>74200000</v>
      </c>
      <c r="I41" s="26">
        <v>0</v>
      </c>
      <c r="J41" s="202">
        <v>0</v>
      </c>
      <c r="K41" s="23">
        <v>74200000</v>
      </c>
      <c r="M41" s="144"/>
    </row>
    <row r="42" spans="1:14" x14ac:dyDescent="0.25">
      <c r="A42" s="142" t="s">
        <v>11</v>
      </c>
      <c r="B42" s="147" t="s">
        <v>24</v>
      </c>
      <c r="C42" s="41">
        <v>43095</v>
      </c>
      <c r="D42" s="24">
        <v>6143</v>
      </c>
      <c r="E42" s="41">
        <v>43319</v>
      </c>
      <c r="F42" s="91">
        <v>46368</v>
      </c>
      <c r="G42" s="77" t="s">
        <v>86</v>
      </c>
      <c r="H42" s="26">
        <v>150000000</v>
      </c>
      <c r="I42" s="26">
        <v>150000000</v>
      </c>
      <c r="J42" s="202">
        <v>1</v>
      </c>
      <c r="K42" s="23">
        <v>0</v>
      </c>
      <c r="M42" s="144"/>
      <c r="N42" s="144"/>
    </row>
    <row r="43" spans="1:14" x14ac:dyDescent="0.25">
      <c r="A43" s="142" t="s">
        <v>11</v>
      </c>
      <c r="B43" s="148" t="s">
        <v>103</v>
      </c>
      <c r="C43" s="41">
        <v>43404</v>
      </c>
      <c r="D43" s="24">
        <v>6347</v>
      </c>
      <c r="E43" s="41">
        <v>43665</v>
      </c>
      <c r="F43" s="91">
        <v>46591</v>
      </c>
      <c r="G43" s="77">
        <v>1</v>
      </c>
      <c r="H43" s="26">
        <v>170000000</v>
      </c>
      <c r="I43" s="26">
        <v>162465758.61000001</v>
      </c>
      <c r="J43" s="202">
        <v>0.95568093300000012</v>
      </c>
      <c r="K43" s="23">
        <v>7534241.3899999857</v>
      </c>
    </row>
    <row r="44" spans="1:14" x14ac:dyDescent="0.25">
      <c r="A44" s="142" t="s">
        <v>15</v>
      </c>
      <c r="B44" s="147" t="s">
        <v>104</v>
      </c>
      <c r="C44" s="41">
        <v>42965</v>
      </c>
      <c r="D44" s="24">
        <v>6235</v>
      </c>
      <c r="E44" s="41">
        <v>43427</v>
      </c>
      <c r="F44" s="91">
        <v>46720</v>
      </c>
      <c r="G44" s="77">
        <v>1</v>
      </c>
      <c r="H44" s="26">
        <v>100000000</v>
      </c>
      <c r="I44" s="26">
        <v>89906328.039999992</v>
      </c>
      <c r="J44" s="202">
        <v>0.89906328039999994</v>
      </c>
      <c r="K44" s="23">
        <v>10093671.960000008</v>
      </c>
    </row>
    <row r="45" spans="1:14" s="175" customFormat="1" x14ac:dyDescent="0.25">
      <c r="A45" s="142" t="s">
        <v>15</v>
      </c>
      <c r="B45" s="147" t="s">
        <v>105</v>
      </c>
      <c r="C45" s="41">
        <v>41733</v>
      </c>
      <c r="D45" s="24">
        <v>5301</v>
      </c>
      <c r="E45" s="41">
        <v>41941</v>
      </c>
      <c r="F45" s="91">
        <v>46386</v>
      </c>
      <c r="G45" s="77" t="s">
        <v>86</v>
      </c>
      <c r="H45" s="26">
        <v>222076000</v>
      </c>
      <c r="I45" s="26">
        <v>213999806.57999998</v>
      </c>
      <c r="J45" s="202">
        <v>0.96363320025576826</v>
      </c>
      <c r="K45" s="23">
        <v>8076193.4200000167</v>
      </c>
    </row>
    <row r="46" spans="1:14" x14ac:dyDescent="0.25">
      <c r="A46" s="142" t="s">
        <v>15</v>
      </c>
      <c r="B46" s="147" t="s">
        <v>31</v>
      </c>
      <c r="C46" s="41">
        <v>42641</v>
      </c>
      <c r="D46" s="28">
        <v>6024</v>
      </c>
      <c r="E46" s="41">
        <v>43104</v>
      </c>
      <c r="F46" s="91">
        <v>46403</v>
      </c>
      <c r="G46" s="77" t="s">
        <v>113</v>
      </c>
      <c r="H46" s="26">
        <v>100000000</v>
      </c>
      <c r="I46" s="26">
        <v>98020857.020000011</v>
      </c>
      <c r="J46" s="202">
        <v>0.98020857020000007</v>
      </c>
      <c r="K46" s="23">
        <v>1979142.9799999893</v>
      </c>
    </row>
    <row r="47" spans="1:14" x14ac:dyDescent="0.25">
      <c r="A47" s="142" t="s">
        <v>15</v>
      </c>
      <c r="B47" s="147" t="s">
        <v>106</v>
      </c>
      <c r="C47" s="41">
        <v>44067</v>
      </c>
      <c r="D47" s="28">
        <v>6684</v>
      </c>
      <c r="E47" s="41">
        <v>44188</v>
      </c>
      <c r="F47" s="91">
        <v>46745</v>
      </c>
      <c r="G47" s="77">
        <v>1</v>
      </c>
      <c r="H47" s="26">
        <v>212000000</v>
      </c>
      <c r="I47" s="26">
        <v>139439313.58000001</v>
      </c>
      <c r="J47" s="202">
        <v>0.65773261122641513</v>
      </c>
      <c r="K47" s="72">
        <v>72560686.419999987</v>
      </c>
    </row>
    <row r="48" spans="1:14" x14ac:dyDescent="0.25">
      <c r="A48" s="142" t="s">
        <v>11</v>
      </c>
      <c r="B48" s="147" t="s">
        <v>107</v>
      </c>
      <c r="C48" s="42">
        <v>44144</v>
      </c>
      <c r="D48" s="17">
        <v>6876</v>
      </c>
      <c r="E48" s="42">
        <v>44546</v>
      </c>
      <c r="F48" s="91">
        <v>46372</v>
      </c>
      <c r="G48" s="77" t="s">
        <v>86</v>
      </c>
      <c r="H48" s="43">
        <v>250000000</v>
      </c>
      <c r="I48" s="43">
        <v>131931179.84999999</v>
      </c>
      <c r="J48" s="197">
        <v>0.52772471939999999</v>
      </c>
      <c r="K48" s="23">
        <v>118068820.15000001</v>
      </c>
    </row>
    <row r="49" spans="1:13" x14ac:dyDescent="0.25">
      <c r="A49" s="142" t="s">
        <v>15</v>
      </c>
      <c r="B49" s="147" t="s">
        <v>42</v>
      </c>
      <c r="C49" s="42">
        <v>43893</v>
      </c>
      <c r="D49" s="17">
        <v>6897</v>
      </c>
      <c r="E49" s="42">
        <v>44652</v>
      </c>
      <c r="F49" s="91">
        <v>47578</v>
      </c>
      <c r="G49" s="77">
        <v>4</v>
      </c>
      <c r="H49" s="43">
        <v>100000000</v>
      </c>
      <c r="I49" s="43">
        <v>36607024.260000005</v>
      </c>
      <c r="J49" s="197">
        <v>0.36607024260000004</v>
      </c>
      <c r="K49" s="23">
        <v>63392975.739999995</v>
      </c>
    </row>
    <row r="50" spans="1:13" x14ac:dyDescent="0.25">
      <c r="A50" s="149" t="s">
        <v>15</v>
      </c>
      <c r="B50" s="150" t="s">
        <v>108</v>
      </c>
      <c r="C50" s="42">
        <v>44061</v>
      </c>
      <c r="D50" s="17">
        <v>7124</v>
      </c>
      <c r="E50" s="42">
        <v>45114</v>
      </c>
      <c r="F50" s="91">
        <v>46944</v>
      </c>
      <c r="G50" s="77">
        <v>2</v>
      </c>
      <c r="H50" s="43">
        <v>52292000</v>
      </c>
      <c r="I50" s="43">
        <v>17949521.270000003</v>
      </c>
      <c r="J50" s="197">
        <v>0.34325558919146337</v>
      </c>
      <c r="K50" s="23">
        <v>34342478.729999997</v>
      </c>
    </row>
    <row r="51" spans="1:13" x14ac:dyDescent="0.25">
      <c r="A51" s="149" t="s">
        <v>15</v>
      </c>
      <c r="B51" s="151" t="s">
        <v>109</v>
      </c>
      <c r="C51" s="42">
        <v>45628</v>
      </c>
      <c r="D51" s="17">
        <v>7517</v>
      </c>
      <c r="E51" s="42">
        <v>45875</v>
      </c>
      <c r="F51" s="91">
        <v>48433</v>
      </c>
      <c r="G51" s="77">
        <v>6</v>
      </c>
      <c r="H51" s="43">
        <v>135000000</v>
      </c>
      <c r="I51" s="43">
        <v>0</v>
      </c>
      <c r="J51" s="197">
        <v>0</v>
      </c>
      <c r="K51" s="23">
        <v>135000000</v>
      </c>
    </row>
    <row r="52" spans="1:13" x14ac:dyDescent="0.25">
      <c r="A52" s="149" t="s">
        <v>15</v>
      </c>
      <c r="B52" s="151" t="s">
        <v>53</v>
      </c>
      <c r="C52" s="42">
        <v>45050</v>
      </c>
      <c r="D52" s="17">
        <v>7182</v>
      </c>
      <c r="E52" s="42">
        <v>45217</v>
      </c>
      <c r="F52" s="91">
        <v>47050</v>
      </c>
      <c r="G52" s="77">
        <v>2</v>
      </c>
      <c r="H52" s="43">
        <v>160000000</v>
      </c>
      <c r="I52" s="43">
        <v>2219827.44</v>
      </c>
      <c r="J52" s="197">
        <v>1.3873921499999999E-2</v>
      </c>
      <c r="K52" s="23">
        <v>157780172.56</v>
      </c>
    </row>
    <row r="53" spans="1:13" x14ac:dyDescent="0.25">
      <c r="A53" s="29"/>
      <c r="B53" s="30" t="s">
        <v>21</v>
      </c>
      <c r="C53" s="86"/>
      <c r="D53" s="31"/>
      <c r="E53" s="31"/>
      <c r="F53" s="31"/>
      <c r="G53" s="87"/>
      <c r="H53" s="32">
        <v>1725568000</v>
      </c>
      <c r="I53" s="32">
        <v>1042539616.6500001</v>
      </c>
      <c r="J53" s="198">
        <v>0.60417185335495327</v>
      </c>
      <c r="K53" s="32">
        <v>683028383.35000002</v>
      </c>
    </row>
    <row r="54" spans="1:13" x14ac:dyDescent="0.25">
      <c r="A54" s="20"/>
      <c r="B54" s="34"/>
      <c r="C54" s="34"/>
      <c r="D54" s="34"/>
      <c r="E54" s="34"/>
      <c r="F54" s="34"/>
      <c r="G54" s="2"/>
      <c r="H54" s="34"/>
      <c r="I54" s="34"/>
      <c r="J54" s="203"/>
      <c r="K54" s="36"/>
    </row>
    <row r="55" spans="1:13" x14ac:dyDescent="0.25">
      <c r="A55" s="146" t="s">
        <v>15</v>
      </c>
      <c r="B55" s="147" t="s">
        <v>75</v>
      </c>
      <c r="C55" s="42">
        <v>44516</v>
      </c>
      <c r="D55" s="20">
        <v>6898</v>
      </c>
      <c r="E55" s="42">
        <v>44652</v>
      </c>
      <c r="F55" s="42">
        <v>47209</v>
      </c>
      <c r="G55" s="78">
        <v>3</v>
      </c>
      <c r="H55" s="43">
        <v>354245764</v>
      </c>
      <c r="I55" s="43">
        <v>134245764</v>
      </c>
      <c r="J55" s="197">
        <v>0.37896222804233731</v>
      </c>
      <c r="K55" s="43">
        <v>220000000</v>
      </c>
    </row>
    <row r="56" spans="1:13" x14ac:dyDescent="0.25">
      <c r="A56" s="146" t="s">
        <v>15</v>
      </c>
      <c r="B56" s="147" t="s">
        <v>76</v>
      </c>
      <c r="C56" s="89">
        <v>43948</v>
      </c>
      <c r="D56" s="33">
        <v>7119</v>
      </c>
      <c r="E56" s="89">
        <v>45113</v>
      </c>
      <c r="F56" s="89">
        <v>46948</v>
      </c>
      <c r="G56" s="78">
        <v>2</v>
      </c>
      <c r="H56" s="118">
        <v>220000000</v>
      </c>
      <c r="I56" s="118">
        <v>58021354</v>
      </c>
      <c r="J56" s="197">
        <v>0.26373342727272725</v>
      </c>
      <c r="K56" s="43">
        <v>161978646</v>
      </c>
      <c r="M56" s="144"/>
    </row>
    <row r="57" spans="1:13" x14ac:dyDescent="0.25">
      <c r="A57" s="146" t="s">
        <v>11</v>
      </c>
      <c r="B57" s="147" t="s">
        <v>77</v>
      </c>
      <c r="C57" s="89">
        <v>44995</v>
      </c>
      <c r="D57" s="33">
        <v>7153</v>
      </c>
      <c r="E57" s="89">
        <v>45184</v>
      </c>
      <c r="F57" s="89">
        <v>47021</v>
      </c>
      <c r="G57" s="78">
        <v>2</v>
      </c>
      <c r="H57" s="118">
        <v>45000000</v>
      </c>
      <c r="I57" s="118">
        <v>25235163</v>
      </c>
      <c r="J57" s="197">
        <v>0.56078139999999999</v>
      </c>
      <c r="K57" s="45">
        <v>19764837</v>
      </c>
    </row>
    <row r="58" spans="1:13" x14ac:dyDescent="0.25">
      <c r="A58" s="29"/>
      <c r="B58" s="30" t="s">
        <v>22</v>
      </c>
      <c r="C58" s="31"/>
      <c r="D58" s="31"/>
      <c r="E58" s="31"/>
      <c r="F58" s="31"/>
      <c r="G58" s="1"/>
      <c r="H58" s="119">
        <v>619245764</v>
      </c>
      <c r="I58" s="119">
        <v>217502281</v>
      </c>
      <c r="J58" s="204">
        <v>0.35123741435880051</v>
      </c>
      <c r="K58" s="119">
        <v>401743483</v>
      </c>
    </row>
    <row r="59" spans="1:13" x14ac:dyDescent="0.25">
      <c r="A59" s="33"/>
      <c r="B59" s="46"/>
      <c r="C59" s="103"/>
      <c r="D59" s="103"/>
      <c r="E59" s="103"/>
      <c r="F59" s="103"/>
      <c r="G59" s="114"/>
      <c r="H59" s="211"/>
      <c r="I59" s="211"/>
      <c r="J59" s="212"/>
      <c r="K59" s="211"/>
    </row>
    <row r="60" spans="1:13" ht="26.25" x14ac:dyDescent="0.25">
      <c r="A60" s="15" t="s">
        <v>15</v>
      </c>
      <c r="B60" s="214" t="s">
        <v>80</v>
      </c>
      <c r="C60" s="41">
        <v>45618</v>
      </c>
      <c r="D60" s="28">
        <v>7517</v>
      </c>
      <c r="E60" s="41">
        <v>45875</v>
      </c>
      <c r="F60" s="41">
        <v>48213</v>
      </c>
      <c r="G60" s="155">
        <v>5</v>
      </c>
      <c r="H60" s="22">
        <v>50000000</v>
      </c>
      <c r="I60" s="22">
        <v>0</v>
      </c>
      <c r="J60" s="205">
        <v>0</v>
      </c>
      <c r="K60" s="22">
        <v>50000000</v>
      </c>
    </row>
    <row r="61" spans="1:13" x14ac:dyDescent="0.25">
      <c r="A61" s="20" t="s">
        <v>11</v>
      </c>
      <c r="B61" s="209" t="s">
        <v>73</v>
      </c>
      <c r="C61" s="42">
        <v>42786</v>
      </c>
      <c r="D61" s="17">
        <v>6023</v>
      </c>
      <c r="E61" s="42">
        <v>43105</v>
      </c>
      <c r="F61" s="42">
        <v>46387</v>
      </c>
      <c r="G61" s="155" t="s">
        <v>86</v>
      </c>
      <c r="H61" s="23">
        <v>10400000</v>
      </c>
      <c r="I61" s="23">
        <v>4417453.5999999996</v>
      </c>
      <c r="J61" s="206">
        <v>0.42475515384615381</v>
      </c>
      <c r="K61" s="23">
        <v>5982546.4000000004</v>
      </c>
    </row>
    <row r="62" spans="1:13" x14ac:dyDescent="0.25">
      <c r="A62" s="29"/>
      <c r="B62" s="210" t="s">
        <v>23</v>
      </c>
      <c r="C62" s="169"/>
      <c r="D62" s="169"/>
      <c r="E62" s="169"/>
      <c r="F62" s="191"/>
      <c r="G62" s="73"/>
      <c r="H62" s="32">
        <v>60400000</v>
      </c>
      <c r="I62" s="213">
        <v>4417453.5999999996</v>
      </c>
      <c r="J62" s="198">
        <v>7.3136649006622506E-2</v>
      </c>
      <c r="K62" s="32">
        <v>55982546.399999999</v>
      </c>
    </row>
    <row r="63" spans="1:13" ht="20.25" customHeight="1" x14ac:dyDescent="0.25">
      <c r="A63" s="15"/>
      <c r="B63" s="48"/>
      <c r="C63" s="16"/>
      <c r="D63" s="16"/>
      <c r="E63" s="168"/>
      <c r="F63" s="168"/>
      <c r="G63" s="3"/>
      <c r="H63" s="70"/>
      <c r="I63" s="70"/>
      <c r="J63" s="207"/>
      <c r="K63" s="70"/>
    </row>
    <row r="64" spans="1:13" ht="15.75" customHeight="1" x14ac:dyDescent="0.25">
      <c r="A64" s="15" t="s">
        <v>11</v>
      </c>
      <c r="B64" s="16" t="s">
        <v>24</v>
      </c>
      <c r="C64" s="41">
        <v>43080</v>
      </c>
      <c r="D64" s="18">
        <v>6143</v>
      </c>
      <c r="E64" s="42">
        <v>43319</v>
      </c>
      <c r="F64" s="19">
        <v>46734</v>
      </c>
      <c r="G64" s="79">
        <v>1</v>
      </c>
      <c r="H64" s="23">
        <v>94000000</v>
      </c>
      <c r="I64" s="23">
        <v>75773599.399999991</v>
      </c>
      <c r="J64" s="206">
        <v>0.80610212127659564</v>
      </c>
      <c r="K64" s="23">
        <v>18226400.600000009</v>
      </c>
    </row>
    <row r="65" spans="1:11" x14ac:dyDescent="0.25">
      <c r="A65" s="20"/>
      <c r="B65" s="30" t="s">
        <v>25</v>
      </c>
      <c r="C65" s="86"/>
      <c r="D65" s="31"/>
      <c r="E65" s="31"/>
      <c r="F65" s="47"/>
      <c r="G65" s="93"/>
      <c r="H65" s="92">
        <v>94000000</v>
      </c>
      <c r="I65" s="92">
        <v>75773599.399999991</v>
      </c>
      <c r="J65" s="208">
        <v>0.80610212127659564</v>
      </c>
      <c r="K65" s="94">
        <v>18226400.600000009</v>
      </c>
    </row>
    <row r="66" spans="1:11" x14ac:dyDescent="0.25">
      <c r="A66" s="104"/>
      <c r="B66" s="99"/>
      <c r="C66" s="102"/>
      <c r="D66" s="102"/>
      <c r="E66" s="102"/>
      <c r="F66" s="103"/>
      <c r="G66" s="98"/>
      <c r="H66" s="97"/>
      <c r="I66" s="95"/>
      <c r="J66" s="96"/>
      <c r="K66" s="95"/>
    </row>
    <row r="67" spans="1:11" x14ac:dyDescent="0.25">
      <c r="A67" s="62"/>
      <c r="B67" s="61"/>
      <c r="C67" s="160"/>
      <c r="D67" s="161"/>
      <c r="E67" s="160"/>
      <c r="F67" s="160"/>
      <c r="G67" s="162"/>
      <c r="H67" s="165"/>
      <c r="I67" s="166"/>
      <c r="J67" s="167"/>
      <c r="K67" s="165"/>
    </row>
    <row r="68" spans="1:11" x14ac:dyDescent="0.25">
      <c r="A68" s="51" t="s">
        <v>54</v>
      </c>
      <c r="B68" s="51"/>
      <c r="C68" s="52"/>
      <c r="D68" s="52"/>
      <c r="E68" s="51"/>
      <c r="F68" s="51"/>
      <c r="G68" s="5"/>
      <c r="H68" s="194">
        <v>5022513764</v>
      </c>
      <c r="I68" s="194">
        <v>2653556014.9300003</v>
      </c>
      <c r="J68" s="286">
        <v>0.52833225345243684</v>
      </c>
      <c r="K68" s="194">
        <v>2368957749.0699997</v>
      </c>
    </row>
    <row r="69" spans="1:11" x14ac:dyDescent="0.25">
      <c r="A69" s="54"/>
      <c r="B69" s="54"/>
      <c r="C69" s="55"/>
      <c r="D69" s="55"/>
      <c r="E69" s="54"/>
      <c r="F69" s="54"/>
      <c r="G69" s="6"/>
      <c r="H69" s="56"/>
      <c r="I69" s="57"/>
      <c r="J69" s="58"/>
      <c r="K69" s="56"/>
    </row>
    <row r="70" spans="1:11" x14ac:dyDescent="0.25">
      <c r="A70" s="10"/>
      <c r="B70" s="9"/>
      <c r="C70" s="9"/>
      <c r="D70" s="9"/>
      <c r="E70" s="9"/>
      <c r="F70" s="9"/>
      <c r="H70" s="13"/>
      <c r="I70" s="13"/>
      <c r="J70" s="172"/>
      <c r="K70" s="13"/>
    </row>
    <row r="71" spans="1:11" ht="18.75" x14ac:dyDescent="0.3">
      <c r="A71" s="127"/>
      <c r="B71" s="127"/>
      <c r="C71" s="127"/>
      <c r="D71" s="127"/>
      <c r="E71" s="127" t="s">
        <v>26</v>
      </c>
      <c r="F71" s="127"/>
      <c r="G71" s="127"/>
      <c r="H71" s="127"/>
      <c r="I71" s="127"/>
      <c r="J71" s="127"/>
      <c r="K71" s="127"/>
    </row>
    <row r="72" spans="1:11" ht="18.75" x14ac:dyDescent="0.3">
      <c r="A72" s="128"/>
      <c r="B72" s="128"/>
      <c r="C72" s="128"/>
      <c r="D72" s="128"/>
      <c r="E72" s="128" t="s">
        <v>35</v>
      </c>
      <c r="F72" s="128"/>
      <c r="G72" s="128"/>
      <c r="H72" s="128"/>
      <c r="I72" s="128"/>
      <c r="J72" s="128"/>
      <c r="K72" s="128"/>
    </row>
    <row r="73" spans="1:11" x14ac:dyDescent="0.25">
      <c r="A73" s="10"/>
      <c r="B73" s="9"/>
      <c r="C73" s="9"/>
      <c r="D73" s="9"/>
      <c r="E73" s="9"/>
      <c r="F73" s="9"/>
      <c r="H73" s="9"/>
      <c r="I73" s="9"/>
      <c r="J73" s="9"/>
      <c r="K73" s="9"/>
    </row>
    <row r="74" spans="1:11" x14ac:dyDescent="0.25">
      <c r="A74" s="320" t="s">
        <v>1</v>
      </c>
      <c r="B74" s="318" t="s">
        <v>2</v>
      </c>
      <c r="C74" s="349" t="s">
        <v>3</v>
      </c>
      <c r="D74" s="351" t="s">
        <v>4</v>
      </c>
      <c r="E74" s="352"/>
      <c r="F74" s="349" t="s">
        <v>5</v>
      </c>
      <c r="G74" s="353" t="s">
        <v>32</v>
      </c>
      <c r="H74" s="326" t="s">
        <v>33</v>
      </c>
      <c r="I74" s="328" t="s">
        <v>38</v>
      </c>
      <c r="J74" s="329"/>
      <c r="K74" s="355" t="s">
        <v>6</v>
      </c>
    </row>
    <row r="75" spans="1:11" x14ac:dyDescent="0.25">
      <c r="A75" s="321" t="s">
        <v>1</v>
      </c>
      <c r="B75" s="331"/>
      <c r="C75" s="350"/>
      <c r="D75" s="11" t="s">
        <v>8</v>
      </c>
      <c r="E75" s="12" t="s">
        <v>9</v>
      </c>
      <c r="F75" s="350"/>
      <c r="G75" s="354"/>
      <c r="H75" s="327" t="s">
        <v>34</v>
      </c>
      <c r="I75" s="12" t="s">
        <v>7</v>
      </c>
      <c r="J75" s="12" t="s">
        <v>10</v>
      </c>
      <c r="K75" s="356"/>
    </row>
    <row r="76" spans="1:11" x14ac:dyDescent="0.25">
      <c r="A76" s="15"/>
      <c r="B76" s="16"/>
      <c r="C76" s="42"/>
      <c r="D76" s="25"/>
      <c r="E76" s="42"/>
      <c r="F76" s="42"/>
      <c r="G76" s="78"/>
      <c r="H76" s="43"/>
      <c r="I76" s="43"/>
      <c r="J76" s="206"/>
      <c r="K76" s="23"/>
    </row>
    <row r="77" spans="1:11" x14ac:dyDescent="0.25">
      <c r="A77" s="238" t="s">
        <v>14</v>
      </c>
      <c r="B77" s="16" t="s">
        <v>110</v>
      </c>
      <c r="C77" s="42">
        <v>45702</v>
      </c>
      <c r="D77" s="25">
        <v>7510</v>
      </c>
      <c r="E77" s="42">
        <v>45848</v>
      </c>
      <c r="F77" s="42">
        <v>46797</v>
      </c>
      <c r="G77" s="78">
        <v>2</v>
      </c>
      <c r="H77" s="43">
        <v>200000000</v>
      </c>
      <c r="I77" s="43">
        <v>40000000</v>
      </c>
      <c r="J77" s="206">
        <v>0.2</v>
      </c>
      <c r="K77" s="23">
        <v>160000000</v>
      </c>
    </row>
    <row r="78" spans="1:11" x14ac:dyDescent="0.25">
      <c r="A78" s="20"/>
      <c r="B78" s="32" t="s">
        <v>83</v>
      </c>
      <c r="C78" s="32"/>
      <c r="D78" s="32"/>
      <c r="E78" s="32"/>
      <c r="F78" s="32"/>
      <c r="G78" s="32"/>
      <c r="H78" s="32">
        <v>200000000</v>
      </c>
      <c r="I78" s="32">
        <v>40000000</v>
      </c>
      <c r="J78" s="198">
        <v>0.2</v>
      </c>
      <c r="K78" s="32">
        <v>160000000</v>
      </c>
    </row>
    <row r="79" spans="1:11" ht="12" customHeight="1" x14ac:dyDescent="0.25">
      <c r="A79" s="20"/>
      <c r="B79" s="46"/>
      <c r="C79" s="69"/>
      <c r="D79" s="69"/>
      <c r="E79" s="69"/>
      <c r="F79" s="69"/>
      <c r="G79" s="67"/>
      <c r="H79" s="70"/>
      <c r="I79" s="70"/>
      <c r="J79" s="68"/>
      <c r="K79" s="70"/>
    </row>
    <row r="80" spans="1:11" ht="12.75" customHeight="1" x14ac:dyDescent="0.25">
      <c r="A80" s="15" t="s">
        <v>17</v>
      </c>
      <c r="B80" s="16" t="s">
        <v>64</v>
      </c>
      <c r="C80" s="42">
        <v>42934</v>
      </c>
      <c r="D80" s="25">
        <v>6144</v>
      </c>
      <c r="E80" s="42">
        <v>43335</v>
      </c>
      <c r="F80" s="42">
        <v>46253</v>
      </c>
      <c r="G80" s="78" t="s">
        <v>123</v>
      </c>
      <c r="H80" s="43">
        <v>20000000</v>
      </c>
      <c r="I80" s="43">
        <v>19056241.609999999</v>
      </c>
      <c r="J80" s="206">
        <v>0.95281208049999999</v>
      </c>
      <c r="K80" s="23">
        <v>943758.3900000006</v>
      </c>
    </row>
    <row r="81" spans="1:14" x14ac:dyDescent="0.25">
      <c r="A81" s="15" t="s">
        <v>15</v>
      </c>
      <c r="B81" s="16" t="s">
        <v>66</v>
      </c>
      <c r="C81" s="140">
        <v>44677</v>
      </c>
      <c r="D81" s="141">
        <v>7074</v>
      </c>
      <c r="E81" s="88">
        <v>45040</v>
      </c>
      <c r="F81" s="44">
        <v>47870</v>
      </c>
      <c r="G81" s="78">
        <v>5</v>
      </c>
      <c r="H81" s="43">
        <v>60000000</v>
      </c>
      <c r="I81" s="43">
        <v>2076364</v>
      </c>
      <c r="J81" s="206">
        <v>3.4606066666666664E-2</v>
      </c>
      <c r="K81" s="23">
        <v>57923636</v>
      </c>
    </row>
    <row r="82" spans="1:14" ht="11.25" customHeight="1" x14ac:dyDescent="0.25">
      <c r="A82" s="29"/>
      <c r="B82" s="30" t="s">
        <v>28</v>
      </c>
      <c r="C82" s="31"/>
      <c r="D82" s="31"/>
      <c r="E82" s="31"/>
      <c r="F82" s="47"/>
      <c r="G82" s="1"/>
      <c r="H82" s="32">
        <v>80000000</v>
      </c>
      <c r="I82" s="32">
        <v>21132605.609999999</v>
      </c>
      <c r="J82" s="198">
        <v>0.26415757012500002</v>
      </c>
      <c r="K82" s="32">
        <v>58867394.390000001</v>
      </c>
    </row>
    <row r="83" spans="1:14" x14ac:dyDescent="0.25">
      <c r="A83" s="20"/>
      <c r="B83" s="108"/>
      <c r="C83" s="102"/>
      <c r="D83" s="109"/>
      <c r="E83" s="109"/>
      <c r="F83" s="103"/>
      <c r="G83" s="114"/>
      <c r="H83" s="95"/>
      <c r="I83" s="95"/>
      <c r="J83" s="212"/>
      <c r="K83" s="110"/>
      <c r="M83" s="144"/>
      <c r="N83" s="144"/>
    </row>
    <row r="84" spans="1:14" x14ac:dyDescent="0.25">
      <c r="A84" s="20" t="s">
        <v>15</v>
      </c>
      <c r="B84" s="90" t="s">
        <v>65</v>
      </c>
      <c r="C84" s="91">
        <v>44070</v>
      </c>
      <c r="D84" s="100">
        <v>7088</v>
      </c>
      <c r="E84" s="101">
        <v>45057</v>
      </c>
      <c r="F84" s="101">
        <v>47250</v>
      </c>
      <c r="G84" s="152">
        <v>3</v>
      </c>
      <c r="H84" s="105">
        <v>57360055.28680028</v>
      </c>
      <c r="I84" s="105">
        <v>3297153.9052005368</v>
      </c>
      <c r="J84" s="215">
        <v>5.7481707238857545E-2</v>
      </c>
      <c r="K84" s="105">
        <v>54062901.381599747</v>
      </c>
    </row>
    <row r="85" spans="1:14" ht="14.25" customHeight="1" x14ac:dyDescent="0.25">
      <c r="A85" s="20" t="s">
        <v>11</v>
      </c>
      <c r="B85" s="222" t="s">
        <v>67</v>
      </c>
      <c r="C85" s="129">
        <v>44426</v>
      </c>
      <c r="D85" s="130">
        <v>7147</v>
      </c>
      <c r="E85" s="131">
        <v>45184</v>
      </c>
      <c r="F85" s="131">
        <v>47376</v>
      </c>
      <c r="G85" s="152">
        <v>3</v>
      </c>
      <c r="H85" s="105">
        <v>58390400.201042913</v>
      </c>
      <c r="I85" s="105">
        <v>55490176.997368097</v>
      </c>
      <c r="J85" s="215">
        <v>0.95033047909092749</v>
      </c>
      <c r="K85" s="105">
        <v>2900223.2036748156</v>
      </c>
    </row>
    <row r="86" spans="1:14" ht="15.75" customHeight="1" x14ac:dyDescent="0.25">
      <c r="A86" s="20"/>
      <c r="B86" s="30" t="s">
        <v>47</v>
      </c>
      <c r="C86" s="189"/>
      <c r="D86" s="190"/>
      <c r="E86" s="190"/>
      <c r="F86" s="32"/>
      <c r="G86" s="32"/>
      <c r="H86" s="32">
        <v>115750455.48784319</v>
      </c>
      <c r="I86" s="32">
        <v>58787330.902568631</v>
      </c>
      <c r="J86" s="198">
        <v>0.50787990988720411</v>
      </c>
      <c r="K86" s="32">
        <v>56963124.585274562</v>
      </c>
    </row>
    <row r="87" spans="1:14" ht="16.5" customHeight="1" x14ac:dyDescent="0.25">
      <c r="A87" s="113"/>
      <c r="B87" s="112"/>
      <c r="C87" s="115"/>
      <c r="D87" s="117"/>
      <c r="E87" s="117"/>
      <c r="F87" s="107"/>
      <c r="G87" s="116"/>
      <c r="H87" s="111"/>
      <c r="I87" s="112"/>
      <c r="J87" s="216"/>
      <c r="K87" s="111"/>
    </row>
    <row r="88" spans="1:14" x14ac:dyDescent="0.25">
      <c r="A88" s="132" t="s">
        <v>11</v>
      </c>
      <c r="B88" s="134" t="s">
        <v>77</v>
      </c>
      <c r="C88" s="135">
        <v>44924</v>
      </c>
      <c r="D88" s="136">
        <v>7153</v>
      </c>
      <c r="E88" s="135">
        <v>45184</v>
      </c>
      <c r="F88" s="135">
        <v>47118</v>
      </c>
      <c r="G88" s="153">
        <v>2</v>
      </c>
      <c r="H88" s="137">
        <v>75000000</v>
      </c>
      <c r="I88" s="138">
        <v>0</v>
      </c>
      <c r="J88" s="217">
        <v>0</v>
      </c>
      <c r="K88" s="133">
        <v>75000000</v>
      </c>
    </row>
    <row r="89" spans="1:14" x14ac:dyDescent="0.25">
      <c r="A89" s="139"/>
      <c r="B89" s="30" t="s">
        <v>48</v>
      </c>
      <c r="C89" s="191"/>
      <c r="D89" s="191"/>
      <c r="E89" s="191"/>
      <c r="F89" s="32"/>
      <c r="G89" s="32"/>
      <c r="H89" s="32">
        <v>75000000</v>
      </c>
      <c r="I89" s="32">
        <v>0</v>
      </c>
      <c r="J89" s="198">
        <v>0</v>
      </c>
      <c r="K89" s="32">
        <v>75000000</v>
      </c>
    </row>
    <row r="90" spans="1:14" x14ac:dyDescent="0.25">
      <c r="A90" s="332" t="s">
        <v>11</v>
      </c>
      <c r="B90" s="112"/>
      <c r="C90" s="115"/>
      <c r="D90" s="115"/>
      <c r="E90" s="115"/>
      <c r="F90" s="115"/>
      <c r="G90" s="116"/>
      <c r="H90" s="111"/>
      <c r="I90" s="112"/>
      <c r="J90" s="218"/>
      <c r="K90" s="143"/>
    </row>
    <row r="91" spans="1:14" x14ac:dyDescent="0.25">
      <c r="A91" s="333"/>
      <c r="B91" s="138" t="s">
        <v>50</v>
      </c>
      <c r="C91" s="135">
        <v>44952</v>
      </c>
      <c r="D91" s="136">
        <v>7414</v>
      </c>
      <c r="E91" s="135">
        <v>45649</v>
      </c>
      <c r="F91" s="135">
        <v>47144</v>
      </c>
      <c r="G91" s="153">
        <v>3</v>
      </c>
      <c r="H91" s="137">
        <v>30000000</v>
      </c>
      <c r="I91" s="134">
        <v>21100000</v>
      </c>
      <c r="J91" s="217">
        <v>0.70333333333333337</v>
      </c>
      <c r="K91" s="133">
        <v>8900000</v>
      </c>
    </row>
    <row r="92" spans="1:14" x14ac:dyDescent="0.25">
      <c r="A92" s="334"/>
      <c r="B92" s="30" t="s">
        <v>51</v>
      </c>
      <c r="C92" s="192"/>
      <c r="D92" s="193"/>
      <c r="E92" s="192"/>
      <c r="F92" s="32"/>
      <c r="G92" s="32"/>
      <c r="H92" s="32">
        <v>30000000</v>
      </c>
      <c r="I92" s="32">
        <v>21100000</v>
      </c>
      <c r="J92" s="198">
        <v>0.70333333333333337</v>
      </c>
      <c r="K92" s="32">
        <v>8900000</v>
      </c>
    </row>
    <row r="93" spans="1:14" x14ac:dyDescent="0.25">
      <c r="A93" s="332" t="s">
        <v>59</v>
      </c>
      <c r="B93" s="112"/>
      <c r="C93" s="115"/>
      <c r="D93" s="115"/>
      <c r="E93" s="115"/>
      <c r="F93" s="115"/>
      <c r="G93" s="116"/>
      <c r="H93" s="111"/>
      <c r="I93" s="112"/>
      <c r="J93" s="218"/>
      <c r="K93" s="143"/>
    </row>
    <row r="94" spans="1:14" ht="38.25" x14ac:dyDescent="0.25">
      <c r="A94" s="333"/>
      <c r="B94" s="240" t="s">
        <v>78</v>
      </c>
      <c r="C94" s="135">
        <v>45615</v>
      </c>
      <c r="D94" s="136">
        <v>7479</v>
      </c>
      <c r="E94" s="135">
        <v>45807</v>
      </c>
      <c r="F94" s="135">
        <v>46932</v>
      </c>
      <c r="G94" s="153">
        <v>2</v>
      </c>
      <c r="H94" s="137">
        <v>101606009</v>
      </c>
      <c r="I94" s="137">
        <v>65614833.660000004</v>
      </c>
      <c r="J94" s="217">
        <v>0.64577709828165775</v>
      </c>
      <c r="K94" s="137">
        <v>35991175.339999996</v>
      </c>
    </row>
    <row r="95" spans="1:14" x14ac:dyDescent="0.25">
      <c r="A95" s="334"/>
      <c r="B95" s="30" t="s">
        <v>60</v>
      </c>
      <c r="C95" s="192"/>
      <c r="D95" s="193"/>
      <c r="E95" s="192"/>
      <c r="F95" s="32"/>
      <c r="G95" s="32"/>
      <c r="H95" s="32">
        <v>101606009</v>
      </c>
      <c r="I95" s="32">
        <v>65614833.660000004</v>
      </c>
      <c r="J95" s="198">
        <v>0.64577709828165775</v>
      </c>
      <c r="K95" s="32">
        <v>35991175.339999996</v>
      </c>
    </row>
    <row r="96" spans="1:14" x14ac:dyDescent="0.25">
      <c r="A96" s="62"/>
      <c r="B96" s="156"/>
      <c r="C96" s="157"/>
      <c r="D96" s="158"/>
      <c r="E96" s="157"/>
      <c r="F96" s="157"/>
      <c r="G96" s="159"/>
      <c r="H96" s="163"/>
      <c r="I96" s="164"/>
      <c r="J96" s="219"/>
      <c r="K96" s="163"/>
    </row>
    <row r="97" spans="1:11" ht="30.75" customHeight="1" x14ac:dyDescent="0.25">
      <c r="A97" s="51" t="s">
        <v>55</v>
      </c>
      <c r="B97" s="51"/>
      <c r="C97" s="52"/>
      <c r="D97" s="52"/>
      <c r="E97" s="51"/>
      <c r="F97" s="51"/>
      <c r="G97" s="5"/>
      <c r="H97" s="53">
        <v>602356464.48784316</v>
      </c>
      <c r="I97" s="53">
        <v>206634770.17256862</v>
      </c>
      <c r="J97" s="220">
        <v>0.34304399862008778</v>
      </c>
      <c r="K97" s="53">
        <v>395721694.3152746</v>
      </c>
    </row>
    <row r="98" spans="1:11" x14ac:dyDescent="0.25">
      <c r="A98" s="50"/>
      <c r="B98" s="50"/>
      <c r="C98" s="49"/>
      <c r="D98" s="49"/>
      <c r="E98" s="50"/>
      <c r="F98" s="50"/>
      <c r="G98" s="4"/>
      <c r="H98" s="304"/>
      <c r="I98" s="305"/>
      <c r="J98" s="306"/>
      <c r="K98" s="304"/>
    </row>
    <row r="99" spans="1:11" ht="42" customHeight="1" x14ac:dyDescent="0.25">
      <c r="A99" s="292"/>
      <c r="B99" s="293"/>
      <c r="C99" s="294"/>
      <c r="D99" s="294"/>
      <c r="E99" s="293"/>
      <c r="F99" s="293"/>
      <c r="G99" s="295"/>
      <c r="H99" s="297"/>
      <c r="I99" s="297"/>
      <c r="J99" s="298"/>
      <c r="K99" s="296"/>
    </row>
    <row r="100" spans="1:11" x14ac:dyDescent="0.25">
      <c r="A100" s="136"/>
      <c r="B100" s="299"/>
      <c r="C100" s="299"/>
      <c r="D100" s="299"/>
      <c r="E100" s="299"/>
      <c r="F100" s="299"/>
      <c r="G100" s="300"/>
      <c r="H100" s="301"/>
      <c r="I100" s="301"/>
      <c r="J100" s="302"/>
      <c r="K100" s="303"/>
    </row>
    <row r="101" spans="1:11" s="175" customFormat="1" x14ac:dyDescent="0.25">
      <c r="A101" s="50"/>
      <c r="B101" s="50"/>
      <c r="C101" s="49"/>
      <c r="D101" s="49"/>
      <c r="E101" s="50"/>
      <c r="F101" s="50"/>
      <c r="G101" s="4"/>
      <c r="H101" s="344">
        <v>5624870228.4878435</v>
      </c>
      <c r="I101" s="344">
        <v>2860190785.1025691</v>
      </c>
      <c r="J101" s="362">
        <v>0.50849009291214986</v>
      </c>
      <c r="K101" s="344">
        <v>2764679443.3852744</v>
      </c>
    </row>
    <row r="102" spans="1:11" s="175" customFormat="1" x14ac:dyDescent="0.25">
      <c r="A102" s="51" t="s">
        <v>56</v>
      </c>
      <c r="B102" s="50"/>
      <c r="C102" s="49"/>
      <c r="D102" s="49"/>
      <c r="E102" s="50"/>
      <c r="F102" s="50"/>
      <c r="G102" s="4"/>
      <c r="H102" s="344"/>
      <c r="I102" s="344"/>
      <c r="J102" s="362"/>
      <c r="K102" s="344"/>
    </row>
    <row r="103" spans="1:11" s="175" customFormat="1" x14ac:dyDescent="0.25">
      <c r="A103" s="54"/>
      <c r="B103" s="54"/>
      <c r="C103" s="55"/>
      <c r="D103" s="55"/>
      <c r="E103" s="54"/>
      <c r="F103" s="54"/>
      <c r="G103" s="6"/>
      <c r="H103" s="345"/>
      <c r="I103" s="345"/>
      <c r="J103" s="363"/>
      <c r="K103" s="345"/>
    </row>
    <row r="104" spans="1:11" s="175" customFormat="1" x14ac:dyDescent="0.25">
      <c r="A104" s="60"/>
      <c r="B104" s="60"/>
      <c r="C104" s="60"/>
      <c r="D104" s="60"/>
      <c r="E104" s="60"/>
      <c r="F104" s="60"/>
      <c r="G104" s="7"/>
      <c r="H104" s="63"/>
      <c r="I104" s="63"/>
      <c r="J104" s="63"/>
      <c r="K104" s="63"/>
    </row>
    <row r="105" spans="1:11" s="175" customFormat="1" x14ac:dyDescent="0.25">
      <c r="A105" s="66" t="s">
        <v>131</v>
      </c>
      <c r="B105" s="64"/>
      <c r="C105" s="60"/>
      <c r="D105" s="60"/>
      <c r="E105" s="60"/>
      <c r="F105" s="60"/>
      <c r="G105" s="7"/>
      <c r="H105" s="9"/>
      <c r="I105" s="9"/>
      <c r="J105" s="9"/>
      <c r="K105" s="9"/>
    </row>
    <row r="106" spans="1:11" s="175" customFormat="1" x14ac:dyDescent="0.25">
      <c r="A106" s="9"/>
      <c r="B106" s="65"/>
      <c r="C106" s="9"/>
      <c r="D106" s="9"/>
      <c r="E106" s="9"/>
      <c r="F106" s="9"/>
      <c r="G106"/>
      <c r="H106" s="9"/>
      <c r="I106" s="308"/>
      <c r="J106" s="9"/>
      <c r="K106" s="9"/>
    </row>
    <row r="107" spans="1:11" s="186" customFormat="1" x14ac:dyDescent="0.25">
      <c r="A107"/>
      <c r="B107"/>
      <c r="C107"/>
      <c r="D107"/>
      <c r="E107"/>
      <c r="F107"/>
      <c r="G107"/>
      <c r="H107"/>
      <c r="I107" s="308"/>
      <c r="J107"/>
      <c r="K107"/>
    </row>
    <row r="108" spans="1:11" s="186" customFormat="1" ht="28.5" customHeight="1" x14ac:dyDescent="0.25">
      <c r="A108"/>
      <c r="B108"/>
      <c r="C108"/>
      <c r="D108"/>
      <c r="E108"/>
      <c r="F108"/>
      <c r="G108"/>
      <c r="H108"/>
      <c r="I108" s="308"/>
      <c r="J108"/>
      <c r="K108"/>
    </row>
    <row r="109" spans="1:11" s="186" customFormat="1" ht="33" customHeight="1" x14ac:dyDescent="0.25">
      <c r="A109"/>
      <c r="B109"/>
      <c r="C109"/>
      <c r="D109"/>
      <c r="E109"/>
      <c r="F109"/>
      <c r="G109"/>
      <c r="H109"/>
      <c r="I109" s="308"/>
      <c r="J109"/>
      <c r="K109"/>
    </row>
    <row r="110" spans="1:11" s="184" customFormat="1" x14ac:dyDescent="0.25">
      <c r="A110"/>
      <c r="B110"/>
      <c r="C110"/>
      <c r="D110"/>
      <c r="E110"/>
      <c r="F110"/>
      <c r="G110"/>
      <c r="H110"/>
      <c r="I110"/>
      <c r="J110"/>
      <c r="K110"/>
    </row>
  </sheetData>
  <mergeCells count="27">
    <mergeCell ref="A1:M1"/>
    <mergeCell ref="A2:M2"/>
    <mergeCell ref="A3:M3"/>
    <mergeCell ref="A5:A6"/>
    <mergeCell ref="B5:B6"/>
    <mergeCell ref="C5:C6"/>
    <mergeCell ref="D5:E5"/>
    <mergeCell ref="F5:F6"/>
    <mergeCell ref="G5:G6"/>
    <mergeCell ref="H5:H6"/>
    <mergeCell ref="I5:J5"/>
    <mergeCell ref="K5:K6"/>
    <mergeCell ref="G74:G75"/>
    <mergeCell ref="H74:H75"/>
    <mergeCell ref="I74:J74"/>
    <mergeCell ref="K74:K75"/>
    <mergeCell ref="A90:A92"/>
    <mergeCell ref="A74:A75"/>
    <mergeCell ref="B74:B75"/>
    <mergeCell ref="C74:C75"/>
    <mergeCell ref="D74:E74"/>
    <mergeCell ref="F74:F75"/>
    <mergeCell ref="A93:A95"/>
    <mergeCell ref="H101:H103"/>
    <mergeCell ref="I101:I103"/>
    <mergeCell ref="J101:J103"/>
    <mergeCell ref="K101:K10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</vt:lpstr>
      <vt:lpstr>FEBRERO</vt:lpstr>
      <vt:lpstr>MARZO</vt:lpstr>
      <vt:lpstr>ABRIL</vt:lpstr>
      <vt:lpstr>MAYO</vt:lpstr>
      <vt:lpstr>JUNIO</vt:lpstr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Vera</dc:creator>
  <cp:lastModifiedBy>Luz Gaona</cp:lastModifiedBy>
  <dcterms:created xsi:type="dcterms:W3CDTF">2019-08-22T17:56:30Z</dcterms:created>
  <dcterms:modified xsi:type="dcterms:W3CDTF">2026-08-25T15:35:37Z</dcterms:modified>
</cp:coreProperties>
</file>